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Yhteenveto" sheetId="1" state="visible" r:id="rId1"/>
    <sheet xmlns:r="http://schemas.openxmlformats.org/officeDocument/2006/relationships" name="V2 suhteet" sheetId="2" state="visible" r:id="rId2"/>
    <sheet xmlns:r="http://schemas.openxmlformats.org/officeDocument/2006/relationships" name="Mittausarvot" sheetId="3" state="visible" r:id="rId3"/>
    <sheet xmlns:r="http://schemas.openxmlformats.org/officeDocument/2006/relationships" name="Harmoniset" sheetId="4" state="visible" r:id="rId4"/>
    <sheet xmlns:r="http://schemas.openxmlformats.org/officeDocument/2006/relationships" name="Aaltomuoto" sheetId="5" state="visible" r:id="rId5"/>
    <sheet xmlns:r="http://schemas.openxmlformats.org/officeDocument/2006/relationships" name="Pokit CSV analyysi" sheetId="6" state="visible" r:id="rId6"/>
    <sheet xmlns:r="http://schemas.openxmlformats.org/officeDocument/2006/relationships" name="Pokit käyrät" sheetId="7" state="visible" r:id="rId7"/>
    <sheet xmlns:r="http://schemas.openxmlformats.org/officeDocument/2006/relationships" name="Menetelmä" sheetId="8" state="visible" r:id="rId8"/>
    <sheet xmlns:r="http://schemas.openxmlformats.org/officeDocument/2006/relationships" name="Pokit data" sheetId="9" state="hidden" r:id="rId9"/>
  </sheets>
  <definedNames>
    <definedName name="_xlnm._FilterDatabase" localSheetId="1" hidden="1">'V2 suhteet'!$A$5:$S$18</definedName>
    <definedName name="_xlnm.Print_Area" localSheetId="1">'V2 suhteet'!$A$1:$S$19</definedName>
    <definedName name="_xlnm._FilterDatabase" localSheetId="5" hidden="1">'Pokit CSV analyysi'!$A$5:$AB$18</definedName>
  </definedNames>
  <calcPr calcId="0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4">
    <font>
      <name val="Carlito"/>
      <sz val="11"/>
    </font>
    <font>
      <name val="Arial"/>
      <color rgb="FF17212B"/>
      <sz val="10"/>
    </font>
    <font>
      <name val="Arial"/>
      <b val="1"/>
      <color rgb="FF17324D"/>
      <sz val="15"/>
    </font>
    <font>
      <name val="Arial"/>
      <i val="1"/>
      <color rgb="FF5B6570"/>
      <sz val="10"/>
    </font>
    <font>
      <name val="Arial"/>
      <b val="1"/>
      <color rgb="FF7A4A00"/>
      <sz val="10"/>
    </font>
    <font>
      <name val="Arial"/>
      <b val="1"/>
      <color rgb="FFFFFFFF"/>
      <sz val="10"/>
    </font>
    <font>
      <name val="Arial"/>
      <b val="1"/>
      <color rgb="FF17212B"/>
      <sz val="10"/>
    </font>
    <font>
      <name val="Arial"/>
      <b val="1"/>
      <color rgb="FFA61B1B"/>
      <sz val="10"/>
    </font>
    <font>
      <name val="Arial"/>
      <b val="1"/>
      <color rgb="FF2E6B2E"/>
      <sz val="10"/>
    </font>
    <font>
      <name val="Arial"/>
      <color rgb="FF7A4A00"/>
      <sz val="10"/>
    </font>
    <font>
      <name val="Arial"/>
      <b val="1"/>
      <color rgb="FF17324D"/>
      <sz val="10"/>
    </font>
    <font>
      <name val="Aptos Display"/>
      <b val="1"/>
      <color rgb="0017324D"/>
      <sz val="16"/>
    </font>
    <font>
      <name val="Aptos"/>
      <i val="1"/>
      <color rgb="0052606D"/>
      <sz val="10"/>
    </font>
    <font>
      <name val="Aptos"/>
      <b val="1"/>
      <color rgb="00FFFFFF"/>
      <sz val="9"/>
    </font>
    <font>
      <name val="Aptos"/>
      <color rgb="0017212B"/>
      <sz val="9"/>
    </font>
    <font>
      <name val="Aptos"/>
      <b val="1"/>
      <color rgb="00465665"/>
      <sz val="9"/>
    </font>
    <font>
      <name val="Aptos"/>
      <b val="1"/>
      <color rgb="00A61B1B"/>
      <sz val="9"/>
    </font>
    <font>
      <name val="Aptos"/>
      <b val="1"/>
      <color rgb="002E6B2E"/>
      <sz val="9"/>
    </font>
    <font>
      <name val="Aptos"/>
      <color rgb="007A4A00"/>
      <sz val="9"/>
    </font>
    <font>
      <name val="Aptos"/>
      <i val="1"/>
      <color rgb="00A61B1B"/>
      <sz val="9"/>
    </font>
    <font>
      <name val="Aptos"/>
      <b val="1"/>
      <color rgb="0017324D"/>
      <sz val="10"/>
    </font>
    <font>
      <name val="Aptos"/>
      <i val="1"/>
      <color rgb="0052606D"/>
      <sz val="9"/>
    </font>
    <font>
      <i val="1"/>
      <color rgb="00595959"/>
    </font>
    <font>
      <b val="1"/>
    </font>
    <font>
      <b val="1"/>
      <color rgb="00FFFFFF"/>
      <sz val="16"/>
    </font>
    <font>
      <i val="1"/>
      <color rgb="00404040"/>
      <sz val="10"/>
    </font>
    <font>
      <b val="1"/>
      <color rgb="00FFFFFF"/>
    </font>
    <font>
      <color rgb="00008000"/>
    </font>
    <font>
      <color rgb="00000000"/>
    </font>
    <font>
      <b val="1"/>
      <color rgb="00000000"/>
    </font>
    <font>
      <b val="1"/>
      <color rgb="007F6000"/>
    </font>
    <font>
      <name val="Aptos"/>
      <b val="1"/>
      <color rgb="009C0006"/>
      <sz val="9"/>
    </font>
    <font>
      <name val="Aptos"/>
      <b val="1"/>
      <color rgb="00006100"/>
      <sz val="9"/>
    </font>
    <font>
      <name val="Aptos"/>
      <color rgb="009C6500"/>
      <sz val="9"/>
    </font>
  </fonts>
  <fills count="17">
    <fill>
      <patternFill/>
    </fill>
    <fill>
      <patternFill patternType="gray125"/>
    </fill>
    <fill>
      <patternFill patternType="solid">
        <fgColor rgb="FFFFF1CC"/>
      </patternFill>
    </fill>
    <fill>
      <patternFill patternType="solid">
        <fgColor rgb="FF17324D"/>
      </patternFill>
    </fill>
    <fill>
      <patternFill patternType="solid">
        <fgColor rgb="FFFDE2E1"/>
      </patternFill>
    </fill>
    <fill>
      <patternFill patternType="solid">
        <fgColor rgb="FFE2F0D9"/>
      </patternFill>
    </fill>
    <fill>
      <patternFill patternType="solid">
        <fgColor rgb="00FFC7CE"/>
      </patternFill>
    </fill>
    <fill>
      <patternFill patternType="solid">
        <fgColor rgb="00C6EFCE"/>
      </patternFill>
    </fill>
    <fill>
      <patternFill patternType="solid">
        <fgColor rgb="00FCE4D6"/>
      </patternFill>
    </fill>
    <fill>
      <patternFill patternType="solid">
        <fgColor rgb="0017324D"/>
      </patternFill>
    </fill>
    <fill>
      <patternFill patternType="solid">
        <fgColor rgb="00EAF0F6"/>
      </patternFill>
    </fill>
    <fill>
      <patternFill patternType="solid">
        <fgColor rgb="00FDE2E1"/>
      </patternFill>
    </fill>
    <fill>
      <patternFill patternType="solid">
        <fgColor rgb="00E2F0D9"/>
      </patternFill>
    </fill>
    <fill>
      <patternFill patternType="solid">
        <fgColor rgb="00FFF1CC"/>
      </patternFill>
    </fill>
    <fill>
      <patternFill patternType="solid">
        <fgColor rgb="00F4CCCC"/>
      </patternFill>
    </fill>
    <fill>
      <patternFill patternType="solid">
        <fgColor rgb="00E7E6E6"/>
      </patternFill>
    </fill>
    <fill>
      <patternFill patternType="solid">
        <fgColor rgb="001F4E78"/>
      </patternFill>
    </fill>
  </fills>
  <borders count="10">
    <border/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bottom style="thin">
        <color rgb="FFCBD5E1"/>
      </bottom>
    </border>
    <border>
      <top style="thin">
        <color rgb="FFCBD5E1"/>
      </top>
      <bottom style="thin">
        <color rgb="FFCBD5E1"/>
      </bottom>
    </border>
    <border>
      <top style="thin">
        <color rgb="FFCBD5E1"/>
      </top>
    </border>
    <border>
      <top style="medium">
        <color rgb="FFA61B1B"/>
      </top>
      <bottom style="medium">
        <color rgb="FFA61B1B"/>
      </bottom>
    </border>
    <border>
      <bottom style="thin">
        <color rgb="00D9E0E6"/>
      </bottom>
    </border>
    <border>
      <bottom style="thin">
        <color rgb="00B7B7B7"/>
      </bottom>
    </border>
  </borders>
  <cellStyleXfs count="1">
    <xf numFmtId="0" fontId="0" fillId="0" borderId="0"/>
  </cellStyleXfs>
  <cellXfs count="16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4" fillId="2" borderId="0" pivotButton="0" quotePrefix="0" xfId="0"/>
    <xf numFmtId="0" fontId="4" fillId="2" borderId="0" pivotButton="0" quotePrefix="0" xfId="0"/>
    <xf numFmtId="0" fontId="1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3" borderId="3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/>
    </xf>
    <xf numFmtId="0" fontId="1" fillId="0" borderId="4" applyAlignment="1" pivotButton="0" quotePrefix="0" xfId="0">
      <alignment vertical="center"/>
    </xf>
    <xf numFmtId="0" fontId="1" fillId="0" borderId="5" applyAlignment="1" pivotButton="0" quotePrefix="0" xfId="0">
      <alignment vertical="center"/>
    </xf>
    <xf numFmtId="0" fontId="1" fillId="0" borderId="6" applyAlignment="1" pivotButton="0" quotePrefix="0" xfId="0">
      <alignment vertical="center"/>
    </xf>
    <xf numFmtId="2" fontId="1" fillId="0" borderId="4" applyAlignment="1" pivotButton="0" quotePrefix="0" xfId="0">
      <alignment vertical="center"/>
    </xf>
    <xf numFmtId="2" fontId="1" fillId="0" borderId="5" applyAlignment="1" pivotButton="0" quotePrefix="0" xfId="0">
      <alignment vertical="center"/>
    </xf>
    <xf numFmtId="2" fontId="1" fillId="0" borderId="6" applyAlignment="1" pivotButton="0" quotePrefix="0" xfId="0">
      <alignment vertical="center"/>
    </xf>
    <xf numFmtId="0" fontId="6" fillId="0" borderId="4" applyAlignment="1" pivotButton="0" quotePrefix="0" xfId="0">
      <alignment vertical="center"/>
    </xf>
    <xf numFmtId="0" fontId="6" fillId="0" borderId="5" applyAlignment="1" pivotButton="0" quotePrefix="0" xfId="0">
      <alignment vertical="center"/>
    </xf>
    <xf numFmtId="0" fontId="6" fillId="0" borderId="6" applyAlignment="1" pivotButton="0" quotePrefix="0" xfId="0">
      <alignment vertical="center"/>
    </xf>
    <xf numFmtId="0" fontId="1" fillId="0" borderId="4" applyAlignment="1" pivotButton="0" quotePrefix="0" xfId="0">
      <alignment vertical="center" wrapText="1"/>
    </xf>
    <xf numFmtId="0" fontId="1" fillId="0" borderId="5" applyAlignment="1" pivotButton="0" quotePrefix="0" xfId="0">
      <alignment vertical="center" wrapText="1"/>
    </xf>
    <xf numFmtId="0" fontId="1" fillId="0" borderId="6" applyAlignment="1" pivotButton="0" quotePrefix="0" xfId="0">
      <alignment vertical="center" wrapText="1"/>
    </xf>
    <xf numFmtId="0" fontId="1" fillId="4" borderId="4" applyAlignment="1" pivotButton="0" quotePrefix="0" xfId="0">
      <alignment vertical="center"/>
    </xf>
    <xf numFmtId="0" fontId="7" fillId="4" borderId="4" applyAlignment="1" pivotButton="0" quotePrefix="0" xfId="0">
      <alignment vertical="center"/>
    </xf>
    <xf numFmtId="0" fontId="1" fillId="0" borderId="7" applyAlignment="1" pivotButton="0" quotePrefix="0" xfId="0">
      <alignment vertical="center"/>
    </xf>
    <xf numFmtId="0" fontId="6" fillId="0" borderId="7" applyAlignment="1" pivotButton="0" quotePrefix="0" xfId="0">
      <alignment vertical="center"/>
    </xf>
    <xf numFmtId="2" fontId="1" fillId="0" borderId="7" applyAlignment="1" pivotButton="0" quotePrefix="0" xfId="0">
      <alignment vertical="center"/>
    </xf>
    <xf numFmtId="0" fontId="7" fillId="4" borderId="7" applyAlignment="1" pivotButton="0" quotePrefix="0" xfId="0">
      <alignment vertical="center"/>
    </xf>
    <xf numFmtId="0" fontId="1" fillId="0" borderId="7" applyAlignment="1" pivotButton="0" quotePrefix="0" xfId="0">
      <alignment vertical="center" wrapText="1"/>
    </xf>
    <xf numFmtId="0" fontId="1" fillId="4" borderId="5" applyAlignment="1" pivotButton="0" quotePrefix="0" xfId="0">
      <alignment vertical="center"/>
    </xf>
    <xf numFmtId="0" fontId="7" fillId="4" borderId="5" applyAlignment="1" pivotButton="0" quotePrefix="0" xfId="0">
      <alignment vertical="center"/>
    </xf>
    <xf numFmtId="0" fontId="1" fillId="5" borderId="5" applyAlignment="1" pivotButton="0" quotePrefix="0" xfId="0">
      <alignment vertical="center"/>
    </xf>
    <xf numFmtId="0" fontId="8" fillId="5" borderId="5" applyAlignment="1" pivotButton="0" quotePrefix="0" xfId="0">
      <alignment vertical="center"/>
    </xf>
    <xf numFmtId="0" fontId="1" fillId="2" borderId="5" applyAlignment="1" pivotButton="0" quotePrefix="0" xfId="0">
      <alignment vertical="center"/>
    </xf>
    <xf numFmtId="0" fontId="9" fillId="2" borderId="5" applyAlignment="1" pivotButton="0" quotePrefix="0" xfId="0">
      <alignment vertical="center"/>
    </xf>
    <xf numFmtId="0" fontId="1" fillId="5" borderId="6" applyAlignment="1" pivotButton="0" quotePrefix="0" xfId="0">
      <alignment vertical="center"/>
    </xf>
    <xf numFmtId="0" fontId="8" fillId="5" borderId="6" applyAlignment="1" pivotButton="0" quotePrefix="0" xfId="0">
      <alignment vertical="center"/>
    </xf>
    <xf numFmtId="164" fontId="1" fillId="0" borderId="4" applyAlignment="1" pivotButton="0" quotePrefix="0" xfId="0">
      <alignment vertical="center"/>
    </xf>
    <xf numFmtId="164" fontId="1" fillId="0" borderId="5" applyAlignment="1" pivotButton="0" quotePrefix="0" xfId="0">
      <alignment vertical="center"/>
    </xf>
    <xf numFmtId="164" fontId="1" fillId="0" borderId="6" applyAlignment="1" pivotButton="0" quotePrefix="0" xfId="0">
      <alignment vertical="center"/>
    </xf>
    <xf numFmtId="165" fontId="1" fillId="0" borderId="4" applyAlignment="1" pivotButton="0" quotePrefix="0" xfId="0">
      <alignment vertical="center"/>
    </xf>
    <xf numFmtId="165" fontId="1" fillId="0" borderId="5" applyAlignment="1" pivotButton="0" quotePrefix="0" xfId="0">
      <alignment vertical="center"/>
    </xf>
    <xf numFmtId="165" fontId="1" fillId="0" borderId="6" applyAlignment="1" pivotButton="0" quotePrefix="0" xfId="0">
      <alignment vertical="center"/>
    </xf>
    <xf numFmtId="2" fontId="1" fillId="4" borderId="5" applyAlignment="1" pivotButton="0" quotePrefix="0" xfId="0">
      <alignment vertical="center"/>
    </xf>
    <xf numFmtId="2" fontId="7" fillId="4" borderId="5" applyAlignment="1" pivotButton="0" quotePrefix="0" xfId="0">
      <alignment vertical="center"/>
    </xf>
    <xf numFmtId="0" fontId="1" fillId="2" borderId="6" applyAlignment="1" pivotButton="0" quotePrefix="0" xfId="0">
      <alignment vertical="center"/>
    </xf>
    <xf numFmtId="0" fontId="9" fillId="2" borderId="6" applyAlignment="1" pivotButton="0" quotePrefix="0" xfId="0">
      <alignment vertical="center"/>
    </xf>
    <xf numFmtId="0" fontId="0" fillId="3" borderId="0" pivotButton="0" quotePrefix="0" xfId="0"/>
    <xf numFmtId="0" fontId="0" fillId="0" borderId="0" applyAlignment="1" pivotButton="0" quotePrefix="0" xfId="0">
      <alignment vertical="center"/>
    </xf>
    <xf numFmtId="0" fontId="0" fillId="0" borderId="4" applyAlignment="1" pivotButton="0" quotePrefix="0" xfId="0">
      <alignment vertical="center"/>
    </xf>
    <xf numFmtId="0" fontId="0" fillId="0" borderId="5" applyAlignment="1" pivotButton="0" quotePrefix="0" xfId="0">
      <alignment vertical="center"/>
    </xf>
    <xf numFmtId="0" fontId="0" fillId="0" borderId="6" applyAlignment="1" pivotButton="0" quotePrefix="0" xfId="0">
      <alignment vertical="center"/>
    </xf>
    <xf numFmtId="165" fontId="1" fillId="4" borderId="4" applyAlignment="1" pivotButton="0" quotePrefix="0" xfId="0">
      <alignment vertical="center"/>
    </xf>
    <xf numFmtId="165" fontId="7" fillId="4" borderId="4" applyAlignment="1" pivotButton="0" quotePrefix="0" xfId="0">
      <alignment vertical="center"/>
    </xf>
    <xf numFmtId="165" fontId="1" fillId="5" borderId="4" applyAlignment="1" pivotButton="0" quotePrefix="0" xfId="0">
      <alignment vertical="center"/>
    </xf>
    <xf numFmtId="165" fontId="8" fillId="5" borderId="4" applyAlignment="1" pivotButton="0" quotePrefix="0" xfId="0">
      <alignment vertical="center"/>
    </xf>
    <xf numFmtId="0" fontId="0" fillId="4" borderId="4" applyAlignment="1" pivotButton="0" quotePrefix="0" xfId="0">
      <alignment vertical="center"/>
    </xf>
    <xf numFmtId="165" fontId="1" fillId="5" borderId="5" applyAlignment="1" pivotButton="0" quotePrefix="0" xfId="0">
      <alignment vertical="center"/>
    </xf>
    <xf numFmtId="165" fontId="8" fillId="5" borderId="5" applyAlignment="1" pivotButton="0" quotePrefix="0" xfId="0">
      <alignment vertical="center"/>
    </xf>
    <xf numFmtId="0" fontId="0" fillId="4" borderId="5" applyAlignment="1" pivotButton="0" quotePrefix="0" xfId="0">
      <alignment vertical="center"/>
    </xf>
    <xf numFmtId="165" fontId="1" fillId="4" borderId="5" applyAlignment="1" pivotButton="0" quotePrefix="0" xfId="0">
      <alignment vertical="center"/>
    </xf>
    <xf numFmtId="165" fontId="7" fillId="4" borderId="5" applyAlignment="1" pivotButton="0" quotePrefix="0" xfId="0">
      <alignment vertical="center"/>
    </xf>
    <xf numFmtId="165" fontId="1" fillId="2" borderId="5" applyAlignment="1" pivotButton="0" quotePrefix="0" xfId="0">
      <alignment vertical="center"/>
    </xf>
    <xf numFmtId="165" fontId="9" fillId="2" borderId="5" applyAlignment="1" pivotButton="0" quotePrefix="0" xfId="0">
      <alignment vertical="center"/>
    </xf>
    <xf numFmtId="0" fontId="0" fillId="2" borderId="5" applyAlignment="1" pivotButton="0" quotePrefix="0" xfId="0">
      <alignment vertical="center"/>
    </xf>
    <xf numFmtId="165" fontId="1" fillId="5" borderId="6" applyAlignment="1" pivotButton="0" quotePrefix="0" xfId="0">
      <alignment vertical="center"/>
    </xf>
    <xf numFmtId="165" fontId="8" fillId="5" borderId="6" applyAlignment="1" pivotButton="0" quotePrefix="0" xfId="0">
      <alignment vertical="center"/>
    </xf>
    <xf numFmtId="0" fontId="0" fillId="5" borderId="6" applyAlignment="1" pivotButton="0" quotePrefix="0" xfId="0">
      <alignment vertical="center"/>
    </xf>
    <xf numFmtId="0" fontId="10" fillId="0" borderId="4" applyAlignment="1" pivotButton="0" quotePrefix="0" xfId="0">
      <alignment vertical="center"/>
    </xf>
    <xf numFmtId="0" fontId="10" fillId="0" borderId="5" applyAlignment="1" pivotButton="0" quotePrefix="0" xfId="0">
      <alignment vertical="center"/>
    </xf>
    <xf numFmtId="0" fontId="10" fillId="0" borderId="6" applyAlignment="1" pivotButton="0" quotePrefix="0" xfId="0">
      <alignment vertical="center"/>
    </xf>
    <xf numFmtId="2" fontId="1" fillId="0" borderId="7" applyAlignment="1" pivotButton="0" quotePrefix="0" xfId="0">
      <alignment vertical="center"/>
    </xf>
    <xf numFmtId="2" fontId="1" fillId="0" borderId="5" applyAlignment="1" pivotButton="0" quotePrefix="0" xfId="0">
      <alignment vertical="center"/>
    </xf>
    <xf numFmtId="0" fontId="7" fillId="8" borderId="7" applyAlignment="1" pivotButton="0" quotePrefix="0" xfId="0">
      <alignment vertical="center"/>
    </xf>
    <xf numFmtId="0" fontId="1" fillId="8" borderId="7" applyAlignment="1" pivotButton="0" quotePrefix="0" xfId="0">
      <alignment vertical="center" wrapText="1"/>
    </xf>
    <xf numFmtId="2" fontId="1" fillId="0" borderId="6" applyAlignment="1" pivotButton="0" quotePrefix="0" xfId="0">
      <alignment vertical="center"/>
    </xf>
    <xf numFmtId="164" fontId="1" fillId="0" borderId="4" applyAlignment="1" pivotButton="0" quotePrefix="0" xfId="0">
      <alignment vertical="center"/>
    </xf>
    <xf numFmtId="165" fontId="1" fillId="0" borderId="4" applyAlignment="1" pivotButton="0" quotePrefix="0" xfId="0">
      <alignment vertical="center"/>
    </xf>
    <xf numFmtId="2" fontId="1" fillId="0" borderId="4" applyAlignment="1" pivotButton="0" quotePrefix="0" xfId="0">
      <alignment vertical="center"/>
    </xf>
    <xf numFmtId="164" fontId="1" fillId="0" borderId="5" applyAlignment="1" pivotButton="0" quotePrefix="0" xfId="0">
      <alignment vertical="center"/>
    </xf>
    <xf numFmtId="165" fontId="1" fillId="0" borderId="5" applyAlignment="1" pivotButton="0" quotePrefix="0" xfId="0">
      <alignment vertical="center"/>
    </xf>
    <xf numFmtId="164" fontId="1" fillId="0" borderId="6" applyAlignment="1" pivotButton="0" quotePrefix="0" xfId="0">
      <alignment vertical="center"/>
    </xf>
    <xf numFmtId="165" fontId="1" fillId="0" borderId="6" applyAlignment="1" pivotButton="0" quotePrefix="0" xfId="0">
      <alignment vertical="center"/>
    </xf>
    <xf numFmtId="2" fontId="7" fillId="4" borderId="5" applyAlignment="1" pivotButton="0" quotePrefix="0" xfId="0">
      <alignment vertical="center"/>
    </xf>
    <xf numFmtId="165" fontId="7" fillId="4" borderId="4" applyAlignment="1" pivotButton="0" quotePrefix="0" xfId="0">
      <alignment vertical="center"/>
    </xf>
    <xf numFmtId="165" fontId="8" fillId="5" borderId="4" applyAlignment="1" pivotButton="0" quotePrefix="0" xfId="0">
      <alignment vertical="center"/>
    </xf>
    <xf numFmtId="165" fontId="8" fillId="6" borderId="4" applyAlignment="1" pivotButton="0" quotePrefix="0" xfId="0">
      <alignment vertical="center"/>
    </xf>
    <xf numFmtId="165" fontId="7" fillId="6" borderId="4" applyAlignment="1" pivotButton="0" quotePrefix="0" xfId="0">
      <alignment vertical="center"/>
    </xf>
    <xf numFmtId="165" fontId="8" fillId="5" borderId="5" applyAlignment="1" pivotButton="0" quotePrefix="0" xfId="0">
      <alignment vertical="center"/>
    </xf>
    <xf numFmtId="165" fontId="8" fillId="7" borderId="5" applyAlignment="1" pivotButton="0" quotePrefix="0" xfId="0">
      <alignment vertical="center"/>
    </xf>
    <xf numFmtId="165" fontId="7" fillId="4" borderId="5" applyAlignment="1" pivotButton="0" quotePrefix="0" xfId="0">
      <alignment vertical="center"/>
    </xf>
    <xf numFmtId="165" fontId="9" fillId="2" borderId="5" applyAlignment="1" pivotButton="0" quotePrefix="0" xfId="0">
      <alignment vertical="center"/>
    </xf>
    <xf numFmtId="165" fontId="7" fillId="8" borderId="5" applyAlignment="1" pivotButton="0" quotePrefix="0" xfId="0">
      <alignment vertical="center"/>
    </xf>
    <xf numFmtId="165" fontId="7" fillId="6" borderId="5" applyAlignment="1" pivotButton="0" quotePrefix="0" xfId="0">
      <alignment vertical="center"/>
    </xf>
    <xf numFmtId="165" fontId="8" fillId="5" borderId="6" applyAlignment="1" pivotButton="0" quotePrefix="0" xfId="0">
      <alignment vertical="center"/>
    </xf>
    <xf numFmtId="165" fontId="8" fillId="7" borderId="6" applyAlignment="1" pivotButton="0" quotePrefix="0" xfId="0">
      <alignment vertical="center"/>
    </xf>
    <xf numFmtId="0" fontId="1" fillId="0" borderId="5" applyAlignment="1" pivotButton="0" quotePrefix="0" xfId="0">
      <alignment vertical="top" wrapText="1"/>
    </xf>
    <xf numFmtId="0" fontId="21" fillId="0" borderId="0" applyAlignment="1" pivotButton="0" quotePrefix="0" xfId="0">
      <alignment vertical="top" wrapText="1"/>
    </xf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9" borderId="8" applyAlignment="1" pivotButton="0" quotePrefix="0" xfId="0">
      <alignment horizontal="center" vertical="center" wrapText="1"/>
    </xf>
    <xf numFmtId="0" fontId="14" fillId="0" borderId="8" applyAlignment="1" pivotButton="0" quotePrefix="0" xfId="0">
      <alignment horizontal="center" vertical="center" wrapText="1"/>
    </xf>
    <xf numFmtId="0" fontId="14" fillId="0" borderId="8" applyAlignment="1" pivotButton="0" quotePrefix="0" xfId="0">
      <alignment horizontal="left" vertical="center" wrapText="1"/>
    </xf>
    <xf numFmtId="2" fontId="14" fillId="0" borderId="8" applyAlignment="1" pivotButton="0" quotePrefix="0" xfId="0">
      <alignment horizontal="center" vertical="center" wrapText="1"/>
    </xf>
    <xf numFmtId="10" fontId="16" fillId="11" borderId="8" applyAlignment="1" pivotButton="0" quotePrefix="0" xfId="0">
      <alignment horizontal="center" vertical="center" wrapText="1"/>
    </xf>
    <xf numFmtId="10" fontId="15" fillId="10" borderId="8" applyAlignment="1" pivotButton="0" quotePrefix="0" xfId="0">
      <alignment horizontal="center" vertical="center" wrapText="1"/>
    </xf>
    <xf numFmtId="0" fontId="16" fillId="11" borderId="8" applyAlignment="1" pivotButton="0" quotePrefix="0" xfId="0">
      <alignment horizontal="center" vertical="center" wrapText="1"/>
    </xf>
    <xf numFmtId="165" fontId="16" fillId="11" borderId="8" applyAlignment="1" pivotButton="0" quotePrefix="0" xfId="0">
      <alignment horizontal="center" vertical="center" wrapText="1"/>
    </xf>
    <xf numFmtId="165" fontId="15" fillId="10" borderId="8" applyAlignment="1" pivotButton="0" quotePrefix="0" xfId="0">
      <alignment horizontal="center" vertical="center" wrapText="1"/>
    </xf>
    <xf numFmtId="165" fontId="17" fillId="12" borderId="8" applyAlignment="1" pivotButton="0" quotePrefix="0" xfId="0">
      <alignment horizontal="center" vertical="center" wrapText="1"/>
    </xf>
    <xf numFmtId="0" fontId="17" fillId="12" borderId="8" applyAlignment="1" pivotButton="0" quotePrefix="0" xfId="0">
      <alignment horizontal="center" vertical="center" wrapText="1"/>
    </xf>
    <xf numFmtId="10" fontId="17" fillId="12" borderId="8" applyAlignment="1" pivotButton="0" quotePrefix="0" xfId="0">
      <alignment horizontal="center" vertical="center" wrapText="1"/>
    </xf>
    <xf numFmtId="10" fontId="18" fillId="13" borderId="8" applyAlignment="1" pivotButton="0" quotePrefix="0" xfId="0">
      <alignment horizontal="center" vertical="center" wrapText="1"/>
    </xf>
    <xf numFmtId="0" fontId="18" fillId="13" borderId="8" applyAlignment="1" pivotButton="0" quotePrefix="0" xfId="0">
      <alignment horizontal="center" vertical="center" wrapText="1"/>
    </xf>
    <xf numFmtId="165" fontId="18" fillId="13" borderId="8" applyAlignment="1" pivotButton="0" quotePrefix="0" xfId="0">
      <alignment horizontal="center" vertical="center" wrapText="1"/>
    </xf>
    <xf numFmtId="165" fontId="16" fillId="8" borderId="8" applyAlignment="1" pivotButton="0" quotePrefix="0" xfId="0">
      <alignment horizontal="center" vertical="center" wrapText="1"/>
    </xf>
    <xf numFmtId="0" fontId="16" fillId="8" borderId="8" applyAlignment="1" pivotButton="0" quotePrefix="0" xfId="0">
      <alignment horizontal="center" vertical="center" wrapText="1"/>
    </xf>
    <xf numFmtId="0" fontId="19" fillId="8" borderId="0" applyAlignment="1" pivotButton="0" quotePrefix="0" xfId="0">
      <alignment vertical="top" wrapText="1"/>
    </xf>
    <xf numFmtId="0" fontId="20" fillId="0" borderId="0" pivotButton="0" quotePrefix="0" xfId="0"/>
    <xf numFmtId="0" fontId="14" fillId="0" borderId="0" applyAlignment="1" pivotButton="0" quotePrefix="0" xfId="0">
      <alignment vertical="top" wrapText="1"/>
    </xf>
    <xf numFmtId="0" fontId="7" fillId="14" borderId="7" applyAlignment="1" pivotButton="0" quotePrefix="0" xfId="0">
      <alignment vertical="center"/>
    </xf>
    <xf numFmtId="0" fontId="8" fillId="12" borderId="5" applyAlignment="1" pivotButton="0" quotePrefix="0" xfId="0">
      <alignment vertical="center"/>
    </xf>
    <xf numFmtId="0" fontId="9" fillId="15" borderId="5" applyAlignment="1" pivotButton="0" quotePrefix="0" xfId="0">
      <alignment vertical="center"/>
    </xf>
    <xf numFmtId="0" fontId="7" fillId="12" borderId="7" applyAlignment="1" pivotButton="0" quotePrefix="0" xfId="0">
      <alignment vertical="center"/>
    </xf>
    <xf numFmtId="0" fontId="8" fillId="12" borderId="6" applyAlignment="1" pivotButton="0" quotePrefix="0" xfId="0">
      <alignment vertical="center"/>
    </xf>
    <xf numFmtId="0" fontId="22" fillId="0" borderId="0" applyAlignment="1" pivotButton="0" quotePrefix="0" xfId="0">
      <alignment wrapText="1"/>
    </xf>
    <xf numFmtId="0" fontId="19" fillId="12" borderId="0" applyAlignment="1" pivotButton="0" quotePrefix="0" xfId="0">
      <alignment vertical="top" wrapText="1"/>
    </xf>
    <xf numFmtId="165" fontId="7" fillId="12" borderId="4" applyAlignment="1" pivotButton="0" quotePrefix="0" xfId="0">
      <alignment horizontal="center" vertical="center" wrapText="1"/>
    </xf>
    <xf numFmtId="165" fontId="7" fillId="14" borderId="4" applyAlignment="1" pivotButton="0" quotePrefix="0" xfId="0">
      <alignment horizontal="center" vertical="center" wrapText="1"/>
    </xf>
    <xf numFmtId="165" fontId="8" fillId="12" borderId="4" applyAlignment="1" pivotButton="0" quotePrefix="0" xfId="0">
      <alignment horizontal="center" vertical="center" wrapText="1"/>
    </xf>
    <xf numFmtId="0" fontId="0" fillId="0" borderId="4" applyAlignment="1" pivotButton="0" quotePrefix="0" xfId="0">
      <alignment vertical="top" wrapText="1"/>
    </xf>
    <xf numFmtId="165" fontId="8" fillId="12" borderId="5" applyAlignment="1" pivotButton="0" quotePrefix="0" xfId="0">
      <alignment horizontal="center" vertical="center" wrapText="1"/>
    </xf>
    <xf numFmtId="0" fontId="0" fillId="0" borderId="5" applyAlignment="1" pivotButton="0" quotePrefix="0" xfId="0">
      <alignment vertical="top" wrapText="1"/>
    </xf>
    <xf numFmtId="165" fontId="9" fillId="15" borderId="5" applyAlignment="1" pivotButton="0" quotePrefix="0" xfId="0">
      <alignment horizontal="center" vertical="center" wrapText="1"/>
    </xf>
    <xf numFmtId="165" fontId="7" fillId="12" borderId="5" applyAlignment="1" pivotButton="0" quotePrefix="0" xfId="0">
      <alignment horizontal="center" vertical="center" wrapText="1"/>
    </xf>
    <xf numFmtId="165" fontId="7" fillId="14" borderId="5" applyAlignment="1" pivotButton="0" quotePrefix="0" xfId="0">
      <alignment horizontal="center" vertical="center" wrapText="1"/>
    </xf>
    <xf numFmtId="165" fontId="8" fillId="12" borderId="6" applyAlignment="1" pivotButton="0" quotePrefix="0" xfId="0">
      <alignment horizontal="center" vertical="center" wrapText="1"/>
    </xf>
    <xf numFmtId="165" fontId="8" fillId="14" borderId="6" applyAlignment="1" pivotButton="0" quotePrefix="0" xfId="0">
      <alignment horizontal="center" vertical="center" wrapText="1"/>
    </xf>
    <xf numFmtId="0" fontId="0" fillId="0" borderId="6" applyAlignment="1" pivotButton="0" quotePrefix="0" xfId="0">
      <alignment vertical="top" wrapText="1"/>
    </xf>
    <xf numFmtId="0" fontId="24" fillId="16" borderId="0" applyAlignment="1" pivotButton="0" quotePrefix="0" xfId="0">
      <alignment vertical="center"/>
    </xf>
    <xf numFmtId="0" fontId="25" fillId="0" borderId="0" applyAlignment="1" pivotButton="0" quotePrefix="0" xfId="0">
      <alignment vertical="top" wrapText="1"/>
    </xf>
    <xf numFmtId="0" fontId="26" fillId="16" borderId="9" applyAlignment="1" pivotButton="0" quotePrefix="0" xfId="0">
      <alignment horizontal="center" vertical="center" wrapText="1"/>
    </xf>
    <xf numFmtId="0" fontId="27" fillId="0" borderId="0" applyAlignment="1" pivotButton="0" quotePrefix="0" xfId="0">
      <alignment vertical="top" wrapText="1"/>
    </xf>
    <xf numFmtId="2" fontId="27" fillId="0" borderId="0" applyAlignment="1" pivotButton="0" quotePrefix="0" xfId="0">
      <alignment vertical="top" wrapText="1"/>
    </xf>
    <xf numFmtId="10" fontId="28" fillId="0" borderId="0" applyAlignment="1" pivotButton="0" quotePrefix="0" xfId="0">
      <alignment vertical="top" wrapText="1"/>
    </xf>
    <xf numFmtId="10" fontId="27" fillId="0" borderId="0" applyAlignment="1" pivotButton="0" quotePrefix="0" xfId="0">
      <alignment vertical="top" wrapText="1"/>
    </xf>
    <xf numFmtId="0" fontId="29" fillId="14" borderId="0" applyAlignment="1" pivotButton="0" quotePrefix="0" xfId="0">
      <alignment vertical="top" wrapText="1"/>
    </xf>
    <xf numFmtId="0" fontId="29" fillId="12" borderId="0" applyAlignment="1" pivotButton="0" quotePrefix="0" xfId="0">
      <alignment vertical="top" wrapText="1"/>
    </xf>
    <xf numFmtId="0" fontId="0" fillId="15" borderId="0" applyAlignment="1" pivotButton="0" quotePrefix="0" xfId="0">
      <alignment vertical="top" wrapText="1"/>
    </xf>
    <xf numFmtId="0" fontId="30" fillId="8" borderId="0" applyAlignment="1" pivotButton="0" quotePrefix="0" xfId="0">
      <alignment vertical="top" wrapText="1"/>
    </xf>
    <xf numFmtId="0" fontId="23" fillId="0" borderId="0" pivotButton="0" quotePrefix="0" xfId="0"/>
    <xf numFmtId="0" fontId="1" fillId="0" borderId="0" applyAlignment="1" pivotButton="0" quotePrefix="0" xfId="0">
      <alignment vertical="top" wrapText="1"/>
    </xf>
    <xf numFmtId="10" fontId="31" fillId="11" borderId="8" applyAlignment="1" pivotButton="0" quotePrefix="0" xfId="0">
      <alignment horizontal="center" vertical="center" wrapText="1"/>
    </xf>
    <xf numFmtId="0" fontId="31" fillId="11" borderId="8" applyAlignment="1" pivotButton="0" quotePrefix="0" xfId="0">
      <alignment horizontal="center" vertical="center" wrapText="1"/>
    </xf>
    <xf numFmtId="165" fontId="32" fillId="12" borderId="8" applyAlignment="1" pivotButton="0" quotePrefix="0" xfId="0">
      <alignment horizontal="center" vertical="center" wrapText="1"/>
    </xf>
    <xf numFmtId="0" fontId="32" fillId="12" borderId="8" applyAlignment="1" pivotButton="0" quotePrefix="0" xfId="0">
      <alignment horizontal="center" vertical="center" wrapText="1"/>
    </xf>
    <xf numFmtId="165" fontId="31" fillId="11" borderId="8" applyAlignment="1" pivotButton="0" quotePrefix="0" xfId="0">
      <alignment horizontal="center" vertical="center" wrapText="1"/>
    </xf>
    <xf numFmtId="10" fontId="32" fillId="12" borderId="8" applyAlignment="1" pivotButton="0" quotePrefix="0" xfId="0">
      <alignment horizontal="center" vertical="center" wrapText="1"/>
    </xf>
    <xf numFmtId="10" fontId="33" fillId="13" borderId="8" applyAlignment="1" pivotButton="0" quotePrefix="0" xfId="0">
      <alignment horizontal="center" vertical="center" wrapText="1"/>
    </xf>
    <xf numFmtId="0" fontId="33" fillId="13" borderId="8" applyAlignment="1" pivotButton="0" quotePrefix="0" xfId="0">
      <alignment horizontal="center" vertical="center" wrapText="1"/>
    </xf>
    <xf numFmtId="165" fontId="33" fillId="13" borderId="8" applyAlignment="1" pivotButton="0" quotePrefix="0" xfId="0">
      <alignment horizontal="center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L1 Airam 4713777 14 W</a:t>
            </a:r>
          </a:p>
          <a:p xmlns:a="http://schemas.openxmlformats.org/drawingml/2006/main">
            <a:pPr>
              <a:defRPr/>
            </a:pPr>
            <a:r>
              <a:t>Alku 58.9° | Huippu 67.3° | Loppu 101.3°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data'!$A$3:$A$102</f>
            </numRef>
          </xVal>
          <yVal>
            <numRef>
              <f>'Pokit data'!$B$3:$B$102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data'!$A$3:$A$102</f>
            </numRef>
          </xVal>
          <yVal>
            <numRef>
              <f>'Pokit data'!$C$3:$C$102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data'!$M$3:$M$4</f>
            </numRef>
          </xVal>
          <yVal>
            <numRef>
              <f>'Pokit data'!$N$3:$N$4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data'!$E$3:$E$4</f>
            </numRef>
          </xVal>
          <yVal>
            <numRef>
              <f>'Pokit data'!$F$3:$F$4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data'!$G$3:$G$4</f>
            </numRef>
          </xVal>
          <yVal>
            <numRef>
              <f>'Pokit data'!$H$3:$H$4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data'!$I$3:$I$4</f>
            </numRef>
          </xVal>
          <yVal>
            <numRef>
              <f>'Pokit data'!$J$3:$J$4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data'!$K$3:$K$5</f>
            </numRef>
          </xVal>
          <yVal>
            <numRef>
              <f>'Pokit data'!$L$3:$L$5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L2 Airam Onni 12 W</a:t>
            </a:r>
          </a:p>
          <a:p xmlns:a="http://schemas.openxmlformats.org/drawingml/2006/main">
            <a:pPr>
              <a:defRPr/>
            </a:pPr>
            <a:r>
              <a:t>Alku 52.7° | Huippu 59.7° | Loppu 101.2°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data'!$A$108:$A$207</f>
            </numRef>
          </xVal>
          <yVal>
            <numRef>
              <f>'Pokit data'!$B$108:$B$207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data'!$A$108:$A$207</f>
            </numRef>
          </xVal>
          <yVal>
            <numRef>
              <f>'Pokit data'!$C$108:$C$207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data'!$M$108:$M$109</f>
            </numRef>
          </xVal>
          <yVal>
            <numRef>
              <f>'Pokit data'!$N$108:$N$109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data'!$E$108:$E$109</f>
            </numRef>
          </xVal>
          <yVal>
            <numRef>
              <f>'Pokit data'!$F$108:$F$109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data'!$G$108:$G$109</f>
            </numRef>
          </xVal>
          <yVal>
            <numRef>
              <f>'Pokit data'!$H$108:$H$109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data'!$I$108:$I$109</f>
            </numRef>
          </xVal>
          <yVal>
            <numRef>
              <f>'Pokit data'!$J$108:$J$109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data'!$K$108:$K$110</f>
            </numRef>
          </xVal>
          <yVal>
            <numRef>
              <f>'Pokit data'!$L$108:$L$110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L3 Airam Onni 4 W (&lt;5 W, rajat vain vertailuna)</a:t>
            </a:r>
          </a:p>
          <a:p xmlns:a="http://schemas.openxmlformats.org/drawingml/2006/main">
            <a:pPr>
              <a:defRPr/>
            </a:pPr>
            <a:r>
              <a:t>Alku 62.6° | Huippu 69.6° | Loppu 100.6°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data'!$A$213:$A$312</f>
            </numRef>
          </xVal>
          <yVal>
            <numRef>
              <f>'Pokit data'!$B$213:$B$312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data'!$A$213:$A$312</f>
            </numRef>
          </xVal>
          <yVal>
            <numRef>
              <f>'Pokit data'!$C$213:$C$312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data'!$M$213:$M$214</f>
            </numRef>
          </xVal>
          <yVal>
            <numRef>
              <f>'Pokit data'!$N$213:$N$214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data'!$E$213:$E$214</f>
            </numRef>
          </xVal>
          <yVal>
            <numRef>
              <f>'Pokit data'!$F$213:$F$214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data'!$G$213:$G$214</f>
            </numRef>
          </xVal>
          <yVal>
            <numRef>
              <f>'Pokit data'!$H$213:$H$214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data'!$I$213:$I$214</f>
            </numRef>
          </xVal>
          <yVal>
            <numRef>
              <f>'Pokit data'!$J$213:$J$214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data'!$K$213:$K$215</f>
            </numRef>
          </xVal>
          <yVal>
            <numRef>
              <f>'Pokit data'!$L$213:$L$215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L4 Airam Otso 12 W</a:t>
            </a:r>
          </a:p>
          <a:p xmlns:a="http://schemas.openxmlformats.org/drawingml/2006/main">
            <a:pPr>
              <a:defRPr/>
            </a:pPr>
            <a:r>
              <a:t>Alku 53.8° | Huippu 60.5° | Loppu 102.8°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data'!$A$318:$A$417</f>
            </numRef>
          </xVal>
          <yVal>
            <numRef>
              <f>'Pokit data'!$B$318:$B$417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data'!$A$318:$A$417</f>
            </numRef>
          </xVal>
          <yVal>
            <numRef>
              <f>'Pokit data'!$C$318:$C$417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data'!$M$318:$M$319</f>
            </numRef>
          </xVal>
          <yVal>
            <numRef>
              <f>'Pokit data'!$N$318:$N$319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data'!$E$318:$E$319</f>
            </numRef>
          </xVal>
          <yVal>
            <numRef>
              <f>'Pokit data'!$F$318:$F$319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data'!$G$318:$G$319</f>
            </numRef>
          </xVal>
          <yVal>
            <numRef>
              <f>'Pokit data'!$H$318:$H$319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data'!$I$318:$I$319</f>
            </numRef>
          </xVal>
          <yVal>
            <numRef>
              <f>'Pokit data'!$J$318:$J$319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data'!$K$318:$K$320</f>
            </numRef>
          </xVal>
          <yVal>
            <numRef>
              <f>'Pokit data'!$L$318:$L$320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L5 Airam Otso 4 W (&lt;5 W, rajat vain vertailuna)</a:t>
            </a:r>
          </a:p>
          <a:p xmlns:a="http://schemas.openxmlformats.org/drawingml/2006/main">
            <a:pPr>
              <a:defRPr/>
            </a:pPr>
            <a:r>
              <a:t>Alku 65.0° | Huippu 71.0° | Loppu 102.8°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data'!$A$423:$A$522</f>
            </numRef>
          </xVal>
          <yVal>
            <numRef>
              <f>'Pokit data'!$B$423:$B$522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data'!$A$423:$A$522</f>
            </numRef>
          </xVal>
          <yVal>
            <numRef>
              <f>'Pokit data'!$C$423:$C$522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data'!$M$423:$M$424</f>
            </numRef>
          </xVal>
          <yVal>
            <numRef>
              <f>'Pokit data'!$N$423:$N$424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data'!$E$423:$E$424</f>
            </numRef>
          </xVal>
          <yVal>
            <numRef>
              <f>'Pokit data'!$F$423:$F$424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data'!$G$423:$G$424</f>
            </numRef>
          </xVal>
          <yVal>
            <numRef>
              <f>'Pokit data'!$H$423:$H$424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data'!$I$423:$I$424</f>
            </numRef>
          </xVal>
          <yVal>
            <numRef>
              <f>'Pokit data'!$J$423:$J$424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data'!$K$423:$K$425</f>
            </numRef>
          </xVal>
          <yVal>
            <numRef>
              <f>'Pokit data'!$L$423:$L$425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L6 LED Energie 4 W (&lt;5 W, rajat vain vertailuna)</a:t>
            </a:r>
          </a:p>
          <a:p xmlns:a="http://schemas.openxmlformats.org/drawingml/2006/main">
            <a:pPr>
              <a:defRPr/>
            </a:pPr>
            <a:r>
              <a:t>Alku 64.6° | Huippu 71.9° | Loppu 100.4°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data'!$A$528:$A$627</f>
            </numRef>
          </xVal>
          <yVal>
            <numRef>
              <f>'Pokit data'!$B$528:$B$627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data'!$A$528:$A$627</f>
            </numRef>
          </xVal>
          <yVal>
            <numRef>
              <f>'Pokit data'!$C$528:$C$627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data'!$M$528:$M$529</f>
            </numRef>
          </xVal>
          <yVal>
            <numRef>
              <f>'Pokit data'!$N$528:$N$529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data'!$E$528:$E$529</f>
            </numRef>
          </xVal>
          <yVal>
            <numRef>
              <f>'Pokit data'!$F$528:$F$529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data'!$G$528:$G$529</f>
            </numRef>
          </xVal>
          <yVal>
            <numRef>
              <f>'Pokit data'!$H$528:$H$529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data'!$I$528:$I$529</f>
            </numRef>
          </xVal>
          <yVal>
            <numRef>
              <f>'Pokit data'!$J$528:$J$529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data'!$K$528:$K$530</f>
            </numRef>
          </xVal>
          <yVal>
            <numRef>
              <f>'Pokit data'!$L$528:$L$530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7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L7 LED Energie 7 W</a:t>
            </a:r>
          </a:p>
          <a:p xmlns:a="http://schemas.openxmlformats.org/drawingml/2006/main">
            <a:pPr>
              <a:defRPr/>
            </a:pPr>
            <a:r>
              <a:t>Alku 63.5° | Huippu 72.0° | Loppu 128.9°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data'!$A$633:$A$731</f>
            </numRef>
          </xVal>
          <yVal>
            <numRef>
              <f>'Pokit data'!$B$633:$B$731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data'!$A$633:$A$731</f>
            </numRef>
          </xVal>
          <yVal>
            <numRef>
              <f>'Pokit data'!$C$633:$C$731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data'!$M$633:$M$634</f>
            </numRef>
          </xVal>
          <yVal>
            <numRef>
              <f>'Pokit data'!$N$633:$N$634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data'!$E$633:$E$634</f>
            </numRef>
          </xVal>
          <yVal>
            <numRef>
              <f>'Pokit data'!$F$633:$F$634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data'!$G$633:$G$634</f>
            </numRef>
          </xVal>
          <yVal>
            <numRef>
              <f>'Pokit data'!$H$633:$H$634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data'!$I$633:$I$634</f>
            </numRef>
          </xVal>
          <yVal>
            <numRef>
              <f>'Pokit data'!$J$633:$J$634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data'!$K$633:$K$635</f>
            </numRef>
          </xVal>
          <yVal>
            <numRef>
              <f>'Pokit data'!$L$633:$L$635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8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L8 Clas Ohlson -mysteerilamppu 10 W</a:t>
            </a:r>
          </a:p>
          <a:p xmlns:a="http://schemas.openxmlformats.org/drawingml/2006/main">
            <a:pPr>
              <a:defRPr/>
            </a:pPr>
            <a:r>
              <a:t>Alku -9.8° | Huippu 70.6° | Loppu 164.7°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data'!$A$737:$A$836</f>
            </numRef>
          </xVal>
          <yVal>
            <numRef>
              <f>'Pokit data'!$B$737:$B$836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data'!$A$737:$A$836</f>
            </numRef>
          </xVal>
          <yVal>
            <numRef>
              <f>'Pokit data'!$C$737:$C$836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data'!$M$737:$M$738</f>
            </numRef>
          </xVal>
          <yVal>
            <numRef>
              <f>'Pokit data'!$N$737:$N$738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data'!$E$737:$E$738</f>
            </numRef>
          </xVal>
          <yVal>
            <numRef>
              <f>'Pokit data'!$F$737:$F$738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data'!$G$737:$G$738</f>
            </numRef>
          </xVal>
          <yVal>
            <numRef>
              <f>'Pokit data'!$H$737:$H$738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data'!$I$737:$I$738</f>
            </numRef>
          </xVal>
          <yVal>
            <numRef>
              <f>'Pokit data'!$J$737:$J$738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data'!$K$737:$K$739</f>
            </numRef>
          </xVal>
          <yVal>
            <numRef>
              <f>'Pokit data'!$L$737:$L$739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9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L9 Osram LED Classic A100 7,2 W</a:t>
            </a:r>
          </a:p>
          <a:p xmlns:a="http://schemas.openxmlformats.org/drawingml/2006/main">
            <a:pPr>
              <a:defRPr/>
            </a:pPr>
            <a:r>
              <a:t>Alku 58.5° | Huippu 63.9° | Loppu 99.0°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data'!$A$843:$A$942</f>
            </numRef>
          </xVal>
          <yVal>
            <numRef>
              <f>'Pokit data'!$B$843:$B$942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data'!$A$843:$A$942</f>
            </numRef>
          </xVal>
          <yVal>
            <numRef>
              <f>'Pokit data'!$C$843:$C$942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data'!$M$843:$M$844</f>
            </numRef>
          </xVal>
          <yVal>
            <numRef>
              <f>'Pokit data'!$N$843:$N$844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data'!$E$843:$E$844</f>
            </numRef>
          </xVal>
          <yVal>
            <numRef>
              <f>'Pokit data'!$F$843:$F$844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data'!$G$843:$G$844</f>
            </numRef>
          </xVal>
          <yVal>
            <numRef>
              <f>'Pokit data'!$H$843:$H$844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data'!$I$843:$I$844</f>
            </numRef>
          </xVal>
          <yVal>
            <numRef>
              <f>'Pokit data'!$J$843:$J$844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data'!$K$843:$K$845</f>
            </numRef>
          </xVal>
          <yVal>
            <numRef>
              <f>'Pokit data'!$L$843:$L$845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0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L10 Osram LED Superstar Classic A100 11 W dimmable</a:t>
            </a:r>
          </a:p>
          <a:p xmlns:a="http://schemas.openxmlformats.org/drawingml/2006/main">
            <a:pPr>
              <a:defRPr/>
            </a:pPr>
            <a:r>
              <a:t>Alku -20.2° | Huippu 72.8° | Loppu 152.7°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data'!$A$948:$A$1047</f>
            </numRef>
          </xVal>
          <yVal>
            <numRef>
              <f>'Pokit data'!$B$948:$B$1047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data'!$A$948:$A$1047</f>
            </numRef>
          </xVal>
          <yVal>
            <numRef>
              <f>'Pokit data'!$C$948:$C$1047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data'!$M$948:$M$949</f>
            </numRef>
          </xVal>
          <yVal>
            <numRef>
              <f>'Pokit data'!$N$948:$N$949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data'!$E$948:$E$949</f>
            </numRef>
          </xVal>
          <yVal>
            <numRef>
              <f>'Pokit data'!$F$948:$F$949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data'!$G$948:$G$949</f>
            </numRef>
          </xVal>
          <yVal>
            <numRef>
              <f>'Pokit data'!$H$948:$H$949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data'!$I$948:$I$949</f>
            </numRef>
          </xVal>
          <yVal>
            <numRef>
              <f>'Pokit data'!$J$948:$J$949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data'!$K$948:$K$950</f>
            </numRef>
          </xVal>
          <yVal>
            <numRef>
              <f>'Pokit data'!$L$948:$L$950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L11 Osram LED Value Classic A100 11 W</a:t>
            </a:r>
          </a:p>
          <a:p xmlns:a="http://schemas.openxmlformats.org/drawingml/2006/main">
            <a:pPr>
              <a:defRPr/>
            </a:pPr>
            <a:r>
              <a:t>Alku -69.0° | Huippu 57.7° | Loppu 98.4°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data'!$A$1053:$A$1152</f>
            </numRef>
          </xVal>
          <yVal>
            <numRef>
              <f>'Pokit data'!$B$1053:$B$1152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data'!$A$1053:$A$1152</f>
            </numRef>
          </xVal>
          <yVal>
            <numRef>
              <f>'Pokit data'!$C$1053:$C$1152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data'!$M$1053:$M$1054</f>
            </numRef>
          </xVal>
          <yVal>
            <numRef>
              <f>'Pokit data'!$N$1053:$N$1054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data'!$E$1053:$E$1054</f>
            </numRef>
          </xVal>
          <yVal>
            <numRef>
              <f>'Pokit data'!$F$1053:$F$1054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data'!$G$1053:$G$1054</f>
            </numRef>
          </xVal>
          <yVal>
            <numRef>
              <f>'Pokit data'!$H$1053:$H$1054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data'!$I$1053:$I$1054</f>
            </numRef>
          </xVal>
          <yVal>
            <numRef>
              <f>'Pokit data'!$J$1053:$J$1054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data'!$K$1053:$K$1055</f>
            </numRef>
          </xVal>
          <yVal>
            <numRef>
              <f>'Pokit data'!$L$1053:$L$1055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L12 Voltolux 8 W</a:t>
            </a:r>
          </a:p>
          <a:p xmlns:a="http://schemas.openxmlformats.org/drawingml/2006/main">
            <a:pPr>
              <a:defRPr/>
            </a:pPr>
            <a:r>
              <a:t>Alku 61.2° | Huippu 72.6° | Loppu 128.1°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data'!$A$1158:$A$1257</f>
            </numRef>
          </xVal>
          <yVal>
            <numRef>
              <f>'Pokit data'!$B$1158:$B$1257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data'!$A$1158:$A$1257</f>
            </numRef>
          </xVal>
          <yVal>
            <numRef>
              <f>'Pokit data'!$C$1158:$C$1257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data'!$M$1158:$M$1159</f>
            </numRef>
          </xVal>
          <yVal>
            <numRef>
              <f>'Pokit data'!$N$1158:$N$1159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data'!$E$1158:$E$1159</f>
            </numRef>
          </xVal>
          <yVal>
            <numRef>
              <f>'Pokit data'!$F$1158:$F$1159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data'!$G$1158:$G$1159</f>
            </numRef>
          </xVal>
          <yVal>
            <numRef>
              <f>'Pokit data'!$H$1158:$H$1159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data'!$I$1158:$I$1159</f>
            </numRef>
          </xVal>
          <yVal>
            <numRef>
              <f>'Pokit data'!$J$1158:$J$1159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data'!$K$1158:$K$1160</f>
            </numRef>
          </xVal>
          <yVal>
            <numRef>
              <f>'Pokit data'!$L$1158:$L$1160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1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L13 Voltolux 8,5 W</a:t>
            </a:r>
          </a:p>
          <a:p xmlns:a="http://schemas.openxmlformats.org/drawingml/2006/main">
            <a:pPr>
              <a:defRPr/>
            </a:pPr>
            <a:r>
              <a:t>Alku 57.3° | Huippu 69.4° | Loppu 132.7°</a:t>
            </a:r>
          </a:p>
        </rich>
      </tx>
    </title>
    <plotArea>
      <scatterChart>
        <ser>
          <idx val="0"/>
          <order val="0"/>
          <tx>
            <v>U / Upk</v>
          </tx>
          <spPr>
            <a:ln xmlns:a="http://schemas.openxmlformats.org/drawingml/2006/main" w="18000">
              <a:solidFill>
                <a:srgbClr val="7F7F7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data'!$A$1263:$A$1362</f>
            </numRef>
          </xVal>
          <yVal>
            <numRef>
              <f>'Pokit data'!$B$1263:$B$1362</f>
            </numRef>
          </yVal>
        </ser>
        <ser>
          <idx val="1"/>
          <order val="1"/>
          <tx>
            <v>I / Ipk</v>
          </tx>
          <spPr>
            <a:ln xmlns:a="http://schemas.openxmlformats.org/drawingml/2006/main" w="25000">
              <a:solidFill>
                <a:srgbClr val="1F4E7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data'!$A$1263:$A$1362</f>
            </numRef>
          </xVal>
          <yVal>
            <numRef>
              <f>'Pokit data'!$C$1263:$C$1362</f>
            </numRef>
          </yVal>
        </ser>
        <ser>
          <idx val="2"/>
          <order val="2"/>
          <tx>
            <v>5 % kynnys</v>
          </tx>
          <spPr>
            <a:ln xmlns:a="http://schemas.openxmlformats.org/drawingml/2006/main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data'!$M$1263:$M$1264</f>
            </numRef>
          </xVal>
          <yVal>
            <numRef>
              <f>'Pokit data'!$N$1263:$N$1264</f>
            </numRef>
          </yVal>
        </ser>
        <ser>
          <idx val="3"/>
          <order val="3"/>
          <tx>
            <v>60° alku</v>
          </tx>
          <spPr>
            <a:ln xmlns:a="http://schemas.openxmlformats.org/drawingml/2006/main" w="16000">
              <a:solidFill>
                <a:srgbClr val="C6591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data'!$E$1263:$E$1264</f>
            </numRef>
          </xVal>
          <yVal>
            <numRef>
              <f>'Pokit data'!$F$1263:$F$1264</f>
            </numRef>
          </yVal>
        </ser>
        <ser>
          <idx val="4"/>
          <order val="4"/>
          <tx>
            <v>65° huippu</v>
          </tx>
          <spPr>
            <a:ln xmlns:a="http://schemas.openxmlformats.org/drawingml/2006/main" w="16000">
              <a:solidFill>
                <a:srgbClr val="C000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data'!$G$1263:$G$1264</f>
            </numRef>
          </xVal>
          <yVal>
            <numRef>
              <f>'Pokit data'!$H$1263:$H$1264</f>
            </numRef>
          </yVal>
        </ser>
        <ser>
          <idx val="5"/>
          <order val="5"/>
          <tx>
            <v>90° loppu</v>
          </tx>
          <spPr>
            <a:ln xmlns:a="http://schemas.openxmlformats.org/drawingml/2006/main" w="16000">
              <a:solidFill>
                <a:srgbClr val="548235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'Pokit data'!$I$1263:$I$1264</f>
            </numRef>
          </xVal>
          <yVal>
            <numRef>
              <f>'Pokit data'!$J$1263:$J$1264</f>
            </numRef>
          </yVal>
        </ser>
        <ser>
          <idx val="6"/>
          <order val="6"/>
          <tx>
            <v>Mitattu alku/huippu/loppu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6"/>
            <spPr>
              <a:solidFill xmlns:a="http://schemas.openxmlformats.org/drawingml/2006/main">
                <a:srgbClr val="00000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'Pokit data'!$K$1263:$K$1265</f>
            </numRef>
          </xVal>
          <yVal>
            <numRef>
              <f>'Pokit data'!$L$1263:$L$1265</f>
            </numRef>
          </yVal>
        </ser>
        <axId val="10"/>
        <axId val="20"/>
      </scatterChart>
      <valAx>
        <axId val="10"/>
        <scaling>
          <orientation val="minMax"/>
          <max val="180"/>
          <min val="-9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Vaihekulma jännitteen nollakohdasta (°)</a:t>
                </a:r>
              </a:p>
            </rich>
          </tx>
        </title>
        <majorTickMark val="none"/>
        <minorTickMark val="none"/>
        <crossAx val="20"/>
        <majorUnit val="30"/>
      </valAx>
      <valAx>
        <axId val="20"/>
        <scaling>
          <orientation val="minMax"/>
          <max val="1.1"/>
          <min val="-0.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Normalisoitu amplitudi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/Relationships>
</file>

<file path=xl/drawings/drawing1.xml><?xml version="1.0" encoding="utf-8"?>
<wsDr xmlns="http://schemas.openxmlformats.org/drawingml/2006/spreadsheetDrawing">
  <oneCellAnchor>
    <from>
      <col>0</col>
      <colOff>0</colOff>
      <row>4</row>
      <rowOff>0</rowOff>
    </from>
    <ext cx="55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4</row>
      <rowOff>0</rowOff>
    </from>
    <ext cx="558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23</row>
      <rowOff>0</rowOff>
    </from>
    <ext cx="5580000" cy="30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23</row>
      <rowOff>0</rowOff>
    </from>
    <ext cx="5580000" cy="30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42</row>
      <rowOff>0</rowOff>
    </from>
    <ext cx="5580000" cy="30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9</col>
      <colOff>0</colOff>
      <row>42</row>
      <rowOff>0</rowOff>
    </from>
    <ext cx="5580000" cy="30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61</row>
      <rowOff>0</rowOff>
    </from>
    <ext cx="5580000" cy="30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9</col>
      <colOff>0</colOff>
      <row>61</row>
      <rowOff>0</rowOff>
    </from>
    <ext cx="5580000" cy="30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80</row>
      <rowOff>0</rowOff>
    </from>
    <ext cx="5400000" cy="270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9</col>
      <colOff>0</colOff>
      <row>80</row>
      <rowOff>0</rowOff>
    </from>
    <ext cx="5400000" cy="270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99</row>
      <rowOff>0</rowOff>
    </from>
    <ext cx="5400000" cy="270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9</col>
      <colOff>0</colOff>
      <row>99</row>
      <rowOff>0</rowOff>
    </from>
    <ext cx="5400000" cy="2700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0</col>
      <colOff>0</colOff>
      <row>118</row>
      <rowOff>0</rowOff>
    </from>
    <ext cx="5400000" cy="2700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17324D"/>
    <outlinePr summaryBelow="1" summaryRight="1"/>
    <pageSetUpPr/>
  </sheetPr>
  <dimension ref="A1:Z255"/>
  <sheetViews>
    <sheetView showGridLines="0" workbookViewId="0">
      <pane ySplit="7" topLeftCell="A8" activePane="bottomLeft" state="frozen"/>
      <selection activeCell="A1" sqref="A1"/>
    </sheetView>
  </sheetViews>
  <sheetFormatPr baseColWidth="8" defaultRowHeight="15"/>
  <cols>
    <col width="10" customWidth="1" min="1" max="1"/>
    <col width="31" customWidth="1" min="2" max="2"/>
    <col width="13" customWidth="1" min="3" max="3"/>
    <col width="16" customWidth="1" min="4" max="4"/>
    <col width="14" customWidth="1" min="5" max="5"/>
    <col width="18" customWidth="1" min="6" max="6"/>
    <col width="18" customWidth="1" min="7" max="7"/>
    <col width="19" customWidth="1" min="8" max="8"/>
    <col width="20" customWidth="1" min="9" max="9"/>
    <col width="49" customWidth="1" min="10" max="1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25" customHeight="1">
      <c r="A2" s="2" t="inlineStr">
        <is>
          <t>E27 LED -lamppujen harmonisten virtojen mittauspöytäkirja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4" t="inlineStr">
        <is>
          <t>Vertailu EVS-EN IEC 61000-3-2:2019+A1:2021 -standardin kohtiin 7.1 ja 7.4.3. APS/OWON- ja Pokit DSO -mittausaineisto 4.–5.10.2026; yhteensä 13 E27 LED -lamppua.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24" customHeight="1">
      <c r="A5" s="7" t="inlineStr">
        <is>
          <t>Vertailumittaus. Ei standardin mukainen vaatimustenmukaisuustesti; katso Menetelmä.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44" customHeight="1">
      <c r="A7" s="13" t="inlineStr">
        <is>
          <t>Tunnus</t>
        </is>
      </c>
      <c r="B7" s="14" t="inlineStr">
        <is>
          <t>Lamppu</t>
        </is>
      </c>
      <c r="C7" s="14" t="inlineStr">
        <is>
          <t>Nimellisteho (W)</t>
        </is>
      </c>
      <c r="D7" s="14" t="inlineStr">
        <is>
          <t>Mitattu P, APS (W)</t>
        </is>
      </c>
      <c r="E7" s="14" t="inlineStr">
        <is>
          <t>Virran THD (%)</t>
        </is>
      </c>
      <c r="F7" s="14" t="inlineStr">
        <is>
          <t>Vaihtoehto 1: mA/W-rajat</t>
        </is>
      </c>
      <c r="G7" s="14" t="inlineStr">
        <is>
          <t>Vaihtoehto 2: suhteet + kulmat (ks. V2 suhteet)</t>
        </is>
      </c>
      <c r="H7" s="14" t="inlineStr">
        <is>
          <t>Vaihtoehto 3: THD ja suhteet</t>
        </is>
      </c>
      <c r="I7" s="14" t="inlineStr">
        <is>
          <t>Kokonaisvertailu</t>
        </is>
      </c>
      <c r="J7" s="15" t="inlineStr">
        <is>
          <t>Huomio</t>
        </is>
      </c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20" customHeight="1">
      <c r="A8" s="31" t="inlineStr">
        <is>
          <t>L1</t>
        </is>
      </c>
      <c r="B8" s="32" t="inlineStr">
        <is>
          <t>Airam 4713777 14 W</t>
        </is>
      </c>
      <c r="C8" s="78" t="n">
        <v>14</v>
      </c>
      <c r="D8" s="78" t="n">
        <v>13.99</v>
      </c>
      <c r="E8" s="78" t="n">
        <v>142.05</v>
      </c>
      <c r="F8" s="34" t="inlineStr">
        <is>
          <t>Ei täyty</t>
        </is>
      </c>
      <c r="G8" s="34" t="inlineStr">
        <is>
          <t>Ei täyty (Pokit CSV)</t>
        </is>
      </c>
      <c r="H8" s="34" t="inlineStr">
        <is>
          <t>Ei täyty</t>
        </is>
      </c>
      <c r="I8" s="127" t="inlineStr">
        <is>
          <t>Ei täytä vertailussa</t>
        </is>
      </c>
      <c r="J8" s="35" t="inlineStr">
        <is>
          <t>Vaihtoehto 2 ei täyty: OWONin I₃/I₁ ja I₅/I₁ ylittävät rajat ja Pokit CSV:n huippukulma ylittää 65°. Vaihtoehdot 1 ja 3 eivät myöskään täyty.</t>
        </is>
      </c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72" customHeight="1">
      <c r="A9" s="18" t="inlineStr">
        <is>
          <t>L2</t>
        </is>
      </c>
      <c r="B9" s="24" t="inlineStr">
        <is>
          <t>Airam Onni 12 W</t>
        </is>
      </c>
      <c r="C9" s="79" t="n">
        <v>12</v>
      </c>
      <c r="D9" s="79" t="n">
        <v>12.13</v>
      </c>
      <c r="E9" s="79" t="n">
        <v>118.56</v>
      </c>
      <c r="F9" s="37" t="inlineStr">
        <is>
          <t>Ei täyty</t>
        </is>
      </c>
      <c r="G9" s="39" t="inlineStr">
        <is>
          <t>Täyttää (Pokit CSV)</t>
        </is>
      </c>
      <c r="H9" s="37" t="inlineStr">
        <is>
          <t>Ei täyty</t>
        </is>
      </c>
      <c r="I9" s="128" t="inlineStr">
        <is>
          <t>Täyttää vertailussa</t>
        </is>
      </c>
      <c r="J9" s="27" t="inlineStr">
        <is>
          <t>Vaihtoehto 2 täyttyy: I₃/I₁ ≤86 %, I₅/I₁ ≤61 % sekä Pokit CSV:n kaikki kolme kulmaehtoa täyttyvät.</t>
        </is>
      </c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96" customHeight="1">
      <c r="A10" s="18" t="inlineStr">
        <is>
          <t>L3</t>
        </is>
      </c>
      <c r="B10" s="24" t="inlineStr">
        <is>
          <t>Airam Onni 4 W</t>
        </is>
      </c>
      <c r="C10" s="79" t="n">
        <v>4</v>
      </c>
      <c r="D10" s="79" t="n">
        <v>4.02</v>
      </c>
      <c r="E10" s="79" t="n">
        <v>143.63</v>
      </c>
      <c r="F10" s="41" t="inlineStr">
        <is>
          <t>Ei raja-arvoa</t>
        </is>
      </c>
      <c r="G10" s="41" t="inlineStr">
        <is>
          <t>Ei raja-arvoa</t>
        </is>
      </c>
      <c r="H10" s="41" t="inlineStr">
        <is>
          <t>Ei raja-arvoa</t>
        </is>
      </c>
      <c r="I10" s="129" t="inlineStr">
        <is>
          <t>Ei raja-arvoa (&lt;5 W)</t>
        </is>
      </c>
      <c r="J10" s="27" t="inlineStr">
        <is>
          <t>Standardi ei määritä harmonisten raja-arvoja alle 5 W valaistuslaitteille.</t>
        </is>
      </c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108" customHeight="1">
      <c r="A11" s="31" t="inlineStr">
        <is>
          <t>L4</t>
        </is>
      </c>
      <c r="B11" s="32" t="inlineStr">
        <is>
          <t>Airam Otso 12 W</t>
        </is>
      </c>
      <c r="C11" s="78" t="n">
        <v>12</v>
      </c>
      <c r="D11" s="78" t="n">
        <v>11.87</v>
      </c>
      <c r="E11" s="78" t="n">
        <v>119.4</v>
      </c>
      <c r="F11" s="34" t="inlineStr">
        <is>
          <t>Ei täyty</t>
        </is>
      </c>
      <c r="G11" s="80" t="inlineStr">
        <is>
          <t>Täyttää (Pokit CSV)</t>
        </is>
      </c>
      <c r="H11" s="34" t="inlineStr">
        <is>
          <t>Ei täyty</t>
        </is>
      </c>
      <c r="I11" s="130" t="inlineStr">
        <is>
          <t>Täyttää vertailussa</t>
        </is>
      </c>
      <c r="J11" s="81" t="inlineStr">
        <is>
          <t>Vaihtoehto 2 täyttyy Pokit CSV -kulmamittauksen perusteella; aiempi kuva-arvion rajatapaus poistui.</t>
        </is>
      </c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96" customHeight="1">
      <c r="A12" s="18" t="inlineStr">
        <is>
          <t>L5</t>
        </is>
      </c>
      <c r="B12" s="24" t="inlineStr">
        <is>
          <t>Airam Otso 4 W</t>
        </is>
      </c>
      <c r="C12" s="79" t="n">
        <v>4</v>
      </c>
      <c r="D12" s="79" t="n">
        <v>4.01</v>
      </c>
      <c r="E12" s="79" t="n">
        <v>144.54</v>
      </c>
      <c r="F12" s="41" t="inlineStr">
        <is>
          <t>Ei raja-arvoa</t>
        </is>
      </c>
      <c r="G12" s="41" t="inlineStr">
        <is>
          <t>Ei raja-arvoa</t>
        </is>
      </c>
      <c r="H12" s="41" t="inlineStr">
        <is>
          <t>Ei raja-arvoa</t>
        </is>
      </c>
      <c r="I12" s="129" t="inlineStr">
        <is>
          <t>Ei raja-arvoa (&lt;5 W)</t>
        </is>
      </c>
      <c r="J12" s="27" t="inlineStr">
        <is>
          <t>Standardi ei määritä harmonisten raja-arvoja alle 5 W valaistuslaitteille.</t>
        </is>
      </c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96" customHeight="1">
      <c r="A13" s="18" t="inlineStr">
        <is>
          <t>L6</t>
        </is>
      </c>
      <c r="B13" s="24" t="inlineStr">
        <is>
          <t>LED Energie 4 W</t>
        </is>
      </c>
      <c r="C13" s="79" t="n">
        <v>4</v>
      </c>
      <c r="D13" s="79" t="n">
        <v>3.73</v>
      </c>
      <c r="E13" s="79" t="n">
        <v>151.63</v>
      </c>
      <c r="F13" s="41" t="inlineStr">
        <is>
          <t>Ei raja-arvoa</t>
        </is>
      </c>
      <c r="G13" s="41" t="inlineStr">
        <is>
          <t>Ei raja-arvoa</t>
        </is>
      </c>
      <c r="H13" s="41" t="inlineStr">
        <is>
          <t>Ei raja-arvoa</t>
        </is>
      </c>
      <c r="I13" s="129" t="inlineStr">
        <is>
          <t>Ei raja-arvoa (&lt;5 W)</t>
        </is>
      </c>
      <c r="J13" s="27" t="inlineStr">
        <is>
          <t>Standardi ei määritä harmonisten raja-arvoja alle 5 W valaistuslaitteille.</t>
        </is>
      </c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120" customHeight="1">
      <c r="A14" s="31" t="inlineStr">
        <is>
          <t>L7</t>
        </is>
      </c>
      <c r="B14" s="32" t="inlineStr">
        <is>
          <t>LED Energie 7 W</t>
        </is>
      </c>
      <c r="C14" s="78" t="n">
        <v>7</v>
      </c>
      <c r="D14" s="78" t="n">
        <v>6.26</v>
      </c>
      <c r="E14" s="78" t="n">
        <v>113.82</v>
      </c>
      <c r="F14" s="34" t="inlineStr">
        <is>
          <t>Ei täyty</t>
        </is>
      </c>
      <c r="G14" s="34" t="inlineStr">
        <is>
          <t>Ei täyty (Pokit CSV)</t>
        </is>
      </c>
      <c r="H14" s="34" t="inlineStr">
        <is>
          <t>Ei täyty</t>
        </is>
      </c>
      <c r="I14" s="127" t="inlineStr">
        <is>
          <t>Ei täytä vertailussa</t>
        </is>
      </c>
      <c r="J14" s="35" t="inlineStr">
        <is>
          <t>Vaihtoehto 2 ei täyty: I₃/I₁ ja I₅/I₁ täyttyvät, mutta Pokit CSV:n alku- ja huippukulma ylittävät rajat. Vaihtoehdot 1 ja 3 eivät täyty.</t>
        </is>
      </c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72" customHeight="1">
      <c r="A15" s="19" t="inlineStr">
        <is>
          <t>L8</t>
        </is>
      </c>
      <c r="B15" s="25" t="inlineStr">
        <is>
          <t>Clas Ohlson -mysteerilamppu 10 W</t>
        </is>
      </c>
      <c r="C15" s="82" t="n">
        <v>10</v>
      </c>
      <c r="D15" s="82" t="n">
        <v>9.869999999999999</v>
      </c>
      <c r="E15" s="82" t="n">
        <v>15.87</v>
      </c>
      <c r="F15" s="43" t="inlineStr">
        <is>
          <t>Täyttää</t>
        </is>
      </c>
      <c r="G15" s="43" t="inlineStr">
        <is>
          <t>Ei täyty (Pokit CSV)</t>
        </is>
      </c>
      <c r="H15" s="43" t="inlineStr">
        <is>
          <t>Täyttää</t>
        </is>
      </c>
      <c r="I15" s="131" t="inlineStr">
        <is>
          <t>Täyttää vertailussa</t>
        </is>
      </c>
      <c r="J15" s="28" t="inlineStr">
        <is>
          <t>Pokit CSV:n mukaan vaihtoehto 2 ei täyty huippukulman vuoksi, mutta vaihtoehdot 1 ja 3 täyttyvät; kokonaisvertailu on hyväksytty.</t>
        </is>
      </c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72" customHeight="1">
      <c r="A16" s="19" t="inlineStr">
        <is>
          <t>L9</t>
        </is>
      </c>
      <c r="B16" s="25" t="inlineStr">
        <is>
          <t>Osram LED Classic A100 7,2 W</t>
        </is>
      </c>
      <c r="C16" s="82" t="n">
        <v>7.2</v>
      </c>
      <c r="D16" s="82" t="n">
        <v>7.24</v>
      </c>
      <c r="E16" s="82" t="n">
        <v>124.59</v>
      </c>
      <c r="F16" s="34" t="inlineStr">
        <is>
          <t>Ei täyty</t>
        </is>
      </c>
      <c r="G16" s="34" t="inlineStr">
        <is>
          <t>Ei täyty (Pokit CSV)</t>
        </is>
      </c>
      <c r="H16" s="34" t="inlineStr">
        <is>
          <t>Ei täyty</t>
        </is>
      </c>
      <c r="I16" s="127" t="inlineStr">
        <is>
          <t>Ei täytä vertailussa</t>
        </is>
      </c>
      <c r="J16" s="28" t="inlineStr">
        <is>
          <t>Mikään kolmesta vaihtoehdosta ei täyty vertailumittauksessa. V2: I₅/I₁ &gt;61 %.</t>
        </is>
      </c>
    </row>
    <row r="17" ht="72" customHeight="1">
      <c r="A17" s="19" t="inlineStr">
        <is>
          <t>L10</t>
        </is>
      </c>
      <c r="B17" s="25" t="inlineStr">
        <is>
          <t>Osram LED Superstar Classic A100 11 W dimmable</t>
        </is>
      </c>
      <c r="C17" s="82" t="n">
        <v>11</v>
      </c>
      <c r="D17" s="82" t="n">
        <v>10.78</v>
      </c>
      <c r="E17" s="82" t="n">
        <v>17.08</v>
      </c>
      <c r="F17" s="43" t="inlineStr">
        <is>
          <t>Täyttää</t>
        </is>
      </c>
      <c r="G17" s="34" t="inlineStr">
        <is>
          <t>Ei täyty (Pokit CSV)</t>
        </is>
      </c>
      <c r="H17" s="43" t="inlineStr">
        <is>
          <t>Täyttää</t>
        </is>
      </c>
      <c r="I17" s="131" t="inlineStr">
        <is>
          <t>Täyttää vertailussa</t>
        </is>
      </c>
      <c r="J17" s="28" t="inlineStr">
        <is>
          <t>Vaihtoehdot 1 ja 3 täyttyvät. V2: huippukulma &gt;65°.</t>
        </is>
      </c>
    </row>
    <row r="18" ht="72" customHeight="1">
      <c r="A18" s="19" t="inlineStr">
        <is>
          <t>L11</t>
        </is>
      </c>
      <c r="B18" s="25" t="inlineStr">
        <is>
          <t>Osram LED Value Classic A100 11 W</t>
        </is>
      </c>
      <c r="C18" s="82" t="n">
        <v>11</v>
      </c>
      <c r="D18" s="82" t="n">
        <v>10.79</v>
      </c>
      <c r="E18" s="82" t="n">
        <v>106.46</v>
      </c>
      <c r="F18" s="34" t="inlineStr">
        <is>
          <t>Ei täyty</t>
        </is>
      </c>
      <c r="G18" s="39" t="inlineStr">
        <is>
          <t>Täyttää (Pokit CSV)</t>
        </is>
      </c>
      <c r="H18" s="34" t="inlineStr">
        <is>
          <t>Ei täyty</t>
        </is>
      </c>
      <c r="I18" s="131" t="inlineStr">
        <is>
          <t>Täyttää vertailussa</t>
        </is>
      </c>
      <c r="J18" s="28" t="inlineStr">
        <is>
          <t>Vaihtoehto 2 täyttyy.</t>
        </is>
      </c>
    </row>
    <row r="19" ht="72" customHeight="1">
      <c r="A19" s="19" t="inlineStr">
        <is>
          <t>L12</t>
        </is>
      </c>
      <c r="B19" s="25" t="inlineStr">
        <is>
          <t>Voltolux 8 W</t>
        </is>
      </c>
      <c r="C19" s="82" t="n">
        <v>8</v>
      </c>
      <c r="D19" s="82" t="n">
        <v>7.67</v>
      </c>
      <c r="E19" s="82" t="n">
        <v>112.03</v>
      </c>
      <c r="F19" s="34" t="inlineStr">
        <is>
          <t>Ei täyty</t>
        </is>
      </c>
      <c r="G19" s="34" t="inlineStr">
        <is>
          <t>Ei täyty (Pokit CSV)</t>
        </is>
      </c>
      <c r="H19" s="34" t="inlineStr">
        <is>
          <t>Ei täyty</t>
        </is>
      </c>
      <c r="I19" s="127" t="inlineStr">
        <is>
          <t>Ei täytä vertailussa</t>
        </is>
      </c>
      <c r="J19" s="28" t="inlineStr">
        <is>
          <t>Mikään kolmesta vaihtoehdosta ei täyty vertailumittauksessa. V2: alkukulma &gt;60°; huippukulma &gt;65°.</t>
        </is>
      </c>
    </row>
    <row r="20" ht="72" customHeight="1">
      <c r="A20" s="19" t="inlineStr">
        <is>
          <t>L13</t>
        </is>
      </c>
      <c r="B20" s="25" t="inlineStr">
        <is>
          <t>Voltolux 8,5 W</t>
        </is>
      </c>
      <c r="C20" s="82" t="n">
        <v>8.5</v>
      </c>
      <c r="D20" s="82" t="n">
        <v>8.59</v>
      </c>
      <c r="E20" s="82" t="n">
        <v>100.73</v>
      </c>
      <c r="F20" s="34" t="inlineStr">
        <is>
          <t>Ei täyty</t>
        </is>
      </c>
      <c r="G20" s="34" t="inlineStr">
        <is>
          <t>Ei täyty (Pokit CSV)</t>
        </is>
      </c>
      <c r="H20" s="34" t="inlineStr">
        <is>
          <t>Ei täyty</t>
        </is>
      </c>
      <c r="I20" s="127" t="inlineStr">
        <is>
          <t>Ei täytä vertailussa</t>
        </is>
      </c>
      <c r="J20" s="28" t="inlineStr">
        <is>
          <t>Mikään kolmesta vaihtoehdosta ei täyty vertailumittauksessa. V2: huippukulma &gt;65°.</t>
        </is>
      </c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>
      <c r="A22" s="104" t="inlineStr">
        <is>
          <t>Vaihtoehto 2:n I₃/I₁- ja I₅/I₁-prosentit, rajat 86 % / 61 % sekä Pokit CSV:stä lasketut kulmaehdot on eritelty välilehdillä “V2 suhteet” ja “Pokit CSV analyysi”.</t>
        </is>
      </c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  <c r="X201" s="1" t="n"/>
      <c r="Y201" s="1" t="n"/>
      <c r="Z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  <c r="X202" s="1" t="n"/>
      <c r="Y202" s="1" t="n"/>
      <c r="Z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  <c r="X203" s="1" t="n"/>
      <c r="Y203" s="1" t="n"/>
      <c r="Z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  <c r="X204" s="1" t="n"/>
      <c r="Y204" s="1" t="n"/>
      <c r="Z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  <c r="X205" s="1" t="n"/>
      <c r="Y205" s="1" t="n"/>
      <c r="Z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  <c r="X206" s="1" t="n"/>
      <c r="Y206" s="1" t="n"/>
      <c r="Z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  <c r="X207" s="1" t="n"/>
      <c r="Y207" s="1" t="n"/>
      <c r="Z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  <c r="X208" s="1" t="n"/>
      <c r="Y208" s="1" t="n"/>
      <c r="Z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  <c r="X209" s="1" t="n"/>
      <c r="Y209" s="1" t="n"/>
      <c r="Z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  <c r="X210" s="1" t="n"/>
      <c r="Y210" s="1" t="n"/>
      <c r="Z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  <c r="X211" s="1" t="n"/>
      <c r="Y211" s="1" t="n"/>
      <c r="Z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  <c r="X212" s="1" t="n"/>
      <c r="Y212" s="1" t="n"/>
      <c r="Z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  <c r="X213" s="1" t="n"/>
      <c r="Y213" s="1" t="n"/>
      <c r="Z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  <c r="X214" s="1" t="n"/>
      <c r="Y214" s="1" t="n"/>
      <c r="Z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  <c r="X215" s="1" t="n"/>
      <c r="Y215" s="1" t="n"/>
      <c r="Z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  <c r="X216" s="1" t="n"/>
      <c r="Y216" s="1" t="n"/>
      <c r="Z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  <c r="X217" s="1" t="n"/>
      <c r="Y217" s="1" t="n"/>
      <c r="Z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  <c r="X218" s="1" t="n"/>
      <c r="Y218" s="1" t="n"/>
      <c r="Z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  <c r="X219" s="1" t="n"/>
      <c r="Y219" s="1" t="n"/>
      <c r="Z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  <c r="X220" s="1" t="n"/>
      <c r="Y220" s="1" t="n"/>
      <c r="Z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  <c r="X221" s="1" t="n"/>
      <c r="Y221" s="1" t="n"/>
      <c r="Z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  <c r="X222" s="1" t="n"/>
      <c r="Y222" s="1" t="n"/>
      <c r="Z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  <c r="X223" s="1" t="n"/>
      <c r="Y223" s="1" t="n"/>
      <c r="Z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  <c r="X224" s="1" t="n"/>
      <c r="Y224" s="1" t="n"/>
      <c r="Z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  <c r="X225" s="1" t="n"/>
      <c r="Y225" s="1" t="n"/>
      <c r="Z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  <c r="X226" s="1" t="n"/>
      <c r="Y226" s="1" t="n"/>
      <c r="Z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  <c r="X227" s="1" t="n"/>
      <c r="Y227" s="1" t="n"/>
      <c r="Z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  <c r="X228" s="1" t="n"/>
      <c r="Y228" s="1" t="n"/>
      <c r="Z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  <c r="X229" s="1" t="n"/>
      <c r="Y229" s="1" t="n"/>
      <c r="Z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  <c r="X230" s="1" t="n"/>
      <c r="Y230" s="1" t="n"/>
      <c r="Z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  <c r="X231" s="1" t="n"/>
      <c r="Y231" s="1" t="n"/>
      <c r="Z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  <c r="X232" s="1" t="n"/>
      <c r="Y232" s="1" t="n"/>
      <c r="Z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  <c r="X233" s="1" t="n"/>
      <c r="Y233" s="1" t="n"/>
      <c r="Z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  <c r="X234" s="1" t="n"/>
      <c r="Y234" s="1" t="n"/>
      <c r="Z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  <c r="X235" s="1" t="n"/>
      <c r="Y235" s="1" t="n"/>
      <c r="Z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  <c r="X236" s="1" t="n"/>
      <c r="Y236" s="1" t="n"/>
      <c r="Z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  <c r="X237" s="1" t="n"/>
      <c r="Y237" s="1" t="n"/>
      <c r="Z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  <c r="X238" s="1" t="n"/>
      <c r="Y238" s="1" t="n"/>
      <c r="Z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  <c r="X239" s="1" t="n"/>
      <c r="Y239" s="1" t="n"/>
      <c r="Z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  <c r="X240" s="1" t="n"/>
      <c r="Y240" s="1" t="n"/>
      <c r="Z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  <c r="X241" s="1" t="n"/>
      <c r="Y241" s="1" t="n"/>
      <c r="Z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  <c r="X242" s="1" t="n"/>
      <c r="Y242" s="1" t="n"/>
      <c r="Z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  <c r="X243" s="1" t="n"/>
      <c r="Y243" s="1" t="n"/>
      <c r="Z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  <c r="X244" s="1" t="n"/>
      <c r="Y244" s="1" t="n"/>
      <c r="Z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  <c r="X245" s="1" t="n"/>
      <c r="Y245" s="1" t="n"/>
      <c r="Z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  <c r="X246" s="1" t="n"/>
      <c r="Y246" s="1" t="n"/>
      <c r="Z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  <c r="X247" s="1" t="n"/>
      <c r="Y247" s="1" t="n"/>
      <c r="Z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  <c r="X248" s="1" t="n"/>
      <c r="Y248" s="1" t="n"/>
      <c r="Z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  <c r="X249" s="1" t="n"/>
      <c r="Y249" s="1" t="n"/>
      <c r="Z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  <c r="X250" s="1" t="n"/>
      <c r="Y250" s="1" t="n"/>
      <c r="Z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  <c r="R251" s="1" t="n"/>
      <c r="S251" s="1" t="n"/>
      <c r="T251" s="1" t="n"/>
      <c r="U251" s="1" t="n"/>
      <c r="V251" s="1" t="n"/>
      <c r="W251" s="1" t="n"/>
      <c r="X251" s="1" t="n"/>
      <c r="Y251" s="1" t="n"/>
      <c r="Z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  <c r="R252" s="1" t="n"/>
      <c r="S252" s="1" t="n"/>
      <c r="T252" s="1" t="n"/>
      <c r="U252" s="1" t="n"/>
      <c r="V252" s="1" t="n"/>
      <c r="W252" s="1" t="n"/>
      <c r="X252" s="1" t="n"/>
      <c r="Y252" s="1" t="n"/>
      <c r="Z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  <c r="R253" s="1" t="n"/>
      <c r="S253" s="1" t="n"/>
      <c r="T253" s="1" t="n"/>
      <c r="U253" s="1" t="n"/>
      <c r="V253" s="1" t="n"/>
      <c r="W253" s="1" t="n"/>
      <c r="X253" s="1" t="n"/>
      <c r="Y253" s="1" t="n"/>
      <c r="Z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  <c r="R254" s="1" t="n"/>
      <c r="S254" s="1" t="n"/>
      <c r="T254" s="1" t="n"/>
      <c r="U254" s="1" t="n"/>
      <c r="V254" s="1" t="n"/>
      <c r="W254" s="1" t="n"/>
      <c r="X254" s="1" t="n"/>
      <c r="Y254" s="1" t="n"/>
      <c r="Z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  <c r="R255" s="1" t="n"/>
      <c r="S255" s="1" t="n"/>
      <c r="T255" s="1" t="n"/>
      <c r="U255" s="1" t="n"/>
      <c r="V255" s="1" t="n"/>
      <c r="W255" s="1" t="n"/>
      <c r="X255" s="1" t="n"/>
      <c r="Y255" s="1" t="n"/>
      <c r="Z255" s="1" t="n"/>
    </row>
  </sheetData>
  <mergeCells count="1">
    <mergeCell ref="A22:J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S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3" customWidth="1" min="3" max="3"/>
    <col width="13" customWidth="1" min="4" max="4"/>
    <col width="11" customWidth="1" min="5" max="5"/>
    <col width="13" customWidth="1" min="6" max="6"/>
    <col width="13" customWidth="1" min="7" max="7"/>
    <col width="11" customWidth="1" min="8" max="8"/>
    <col width="13" customWidth="1" min="9" max="9"/>
    <col width="13" customWidth="1" min="10" max="10"/>
    <col width="11" customWidth="1" min="11" max="11"/>
    <col width="13" customWidth="1" min="12" max="12"/>
    <col width="14" customWidth="1" min="13" max="13"/>
    <col width="11" customWidth="1" min="14" max="14"/>
    <col width="13" customWidth="1" min="15" max="15"/>
    <col width="14" customWidth="1" min="16" max="16"/>
    <col width="11" customWidth="1" min="17" max="17"/>
    <col width="13" customWidth="1" min="18" max="18"/>
    <col width="30" customWidth="1" min="19" max="19"/>
  </cols>
  <sheetData>
    <row r="2">
      <c r="A2" s="105" t="inlineStr">
        <is>
          <t>IEC 61000-3-2 – vaihtoehto 2: suhteelliset harmoniset ja kulmaehdot</t>
        </is>
      </c>
    </row>
    <row r="3" ht="34" customHeight="1">
      <c r="A3" s="106" t="inlineStr">
        <is>
          <t>5–25 W valaistuslaitteella kaikkien tämän taulukon ehtojen on täytyttävä samanaikaisesti. Alle 5 W lampuille arvot näytetään vain vertailua varten; rajoja ei sovelleta.</t>
        </is>
      </c>
    </row>
    <row r="4" ht="30" customHeight="1">
      <c r="A4" s="132" t="inlineStr">
        <is>
          <t>I₃/I₁- ja I₅/I₁-arvot: OWON OWH9811. Vaihekulmat: Pokit Pro DSO CSV 5.10.2026. Pokit CSV -ristikkäisarvot ovat erillisellä “Pokit CSV analyysi” -välilehdellä.</t>
        </is>
      </c>
    </row>
    <row r="5" ht="42" customHeight="1">
      <c r="A5" s="107" t="inlineStr">
        <is>
          <t>Tunnus</t>
        </is>
      </c>
      <c r="B5" s="107" t="inlineStr">
        <is>
          <t>Lamppu</t>
        </is>
      </c>
      <c r="C5" s="107" t="inlineStr">
        <is>
          <t>Nimellisteho (W)</t>
        </is>
      </c>
      <c r="D5" s="107" t="inlineStr">
        <is>
          <t>I₃/I₁ mitattu</t>
        </is>
      </c>
      <c r="E5" s="107" t="inlineStr">
        <is>
          <t>Raja ≤86 %</t>
        </is>
      </c>
      <c r="F5" s="107" t="inlineStr">
        <is>
          <t>Tulos</t>
        </is>
      </c>
      <c r="G5" s="107" t="inlineStr">
        <is>
          <t>I₅/I₁ mitattu</t>
        </is>
      </c>
      <c r="H5" s="107" t="inlineStr">
        <is>
          <t>Raja ≤61 %</t>
        </is>
      </c>
      <c r="I5" s="107" t="inlineStr">
        <is>
          <t>Tulos</t>
        </is>
      </c>
      <c r="J5" s="107" t="inlineStr">
        <is>
          <t>Virran alku (°)</t>
        </is>
      </c>
      <c r="K5" s="107" t="inlineStr">
        <is>
          <t>Raja ≤60°</t>
        </is>
      </c>
      <c r="L5" s="107" t="inlineStr">
        <is>
          <t>Tulos</t>
        </is>
      </c>
      <c r="M5" s="107" t="inlineStr">
        <is>
          <t>Virtahuippu (°)</t>
        </is>
      </c>
      <c r="N5" s="107" t="inlineStr">
        <is>
          <t>Raja ≤65°</t>
        </is>
      </c>
      <c r="O5" s="107" t="inlineStr">
        <is>
          <t>Tulos</t>
        </is>
      </c>
      <c r="P5" s="107" t="inlineStr">
        <is>
          <t>Virran loppu (°)</t>
        </is>
      </c>
      <c r="Q5" s="107" t="inlineStr">
        <is>
          <t>Raja ≥90°</t>
        </is>
      </c>
      <c r="R5" s="107" t="inlineStr">
        <is>
          <t>Tulos</t>
        </is>
      </c>
      <c r="S5" s="107" t="inlineStr">
        <is>
          <t>Vaihtoehto 2</t>
        </is>
      </c>
    </row>
    <row r="6" ht="38" customHeight="1">
      <c r="A6" s="108" t="inlineStr">
        <is>
          <t>L1</t>
        </is>
      </c>
      <c r="B6" s="109" t="inlineStr">
        <is>
          <t>Airam 4713777 14 W</t>
        </is>
      </c>
      <c r="C6" s="110" t="n">
        <v>14</v>
      </c>
      <c r="D6" s="159" t="n">
        <v>0.898</v>
      </c>
      <c r="E6" s="112" t="n">
        <v>0.86</v>
      </c>
      <c r="F6" s="160">
        <f>IF(C6&lt;5,"Ei sovelleta",IF(D6&lt;=E6,"Täyttää","YLITYS"))</f>
        <v/>
      </c>
      <c r="G6" s="159" t="n">
        <v>0.7236</v>
      </c>
      <c r="H6" s="112" t="n">
        <v>0.61</v>
      </c>
      <c r="I6" s="160">
        <f>IF(C6&lt;5,"Ei sovelleta",IF(G6&lt;=H6,"Täyttää","YLITYS"))</f>
        <v/>
      </c>
      <c r="J6" s="161" t="n">
        <v>58.92</v>
      </c>
      <c r="K6" s="115" t="n">
        <v>60</v>
      </c>
      <c r="L6" s="162">
        <f>IF(C6&lt;5,"Ei sovelleta",IF(J6&lt;=K6,"Täyttää","YLITYS"))</f>
        <v/>
      </c>
      <c r="M6" s="163" t="n">
        <v>67.27</v>
      </c>
      <c r="N6" s="115" t="n">
        <v>65</v>
      </c>
      <c r="O6" s="160">
        <f>IF(C6&lt;5,"Ei sovelleta",IF(M6&lt;=N6,"Täyttää","YLITYS"))</f>
        <v/>
      </c>
      <c r="P6" s="161" t="n">
        <v>101.27</v>
      </c>
      <c r="Q6" s="115" t="n">
        <v>90</v>
      </c>
      <c r="R6" s="162">
        <f>IF(C6&lt;5,"Ei sovelleta",IF(P6&gt;=Q6,"Täyttää","YLITYS"))</f>
        <v/>
      </c>
      <c r="S6" s="160">
        <f>IF(C6&lt;5,"Ei sovelleta",IF(AND(D6&lt;=E6,G6&lt;=H6,J6&lt;=K6,M6&lt;=N6,P6&gt;=Q6),"TÄYTTÄÄ","EI TÄYTÄ"))</f>
        <v/>
      </c>
    </row>
    <row r="7" ht="38" customHeight="1">
      <c r="A7" s="108" t="inlineStr">
        <is>
          <t>L2</t>
        </is>
      </c>
      <c r="B7" s="109" t="inlineStr">
        <is>
          <t>Airam Onni 12 W</t>
        </is>
      </c>
      <c r="C7" s="110" t="n">
        <v>12</v>
      </c>
      <c r="D7" s="164" t="n">
        <v>0.845</v>
      </c>
      <c r="E7" s="112" t="n">
        <v>0.86</v>
      </c>
      <c r="F7" s="162">
        <f>IF(C7&lt;5,"Ei sovelleta",IF(D7&lt;=E7,"Täyttää","YLITYS"))</f>
        <v/>
      </c>
      <c r="G7" s="164" t="n">
        <v>0.586</v>
      </c>
      <c r="H7" s="112" t="n">
        <v>0.61</v>
      </c>
      <c r="I7" s="162">
        <f>IF(C7&lt;5,"Ei sovelleta",IF(G7&lt;=H7,"Täyttää","YLITYS"))</f>
        <v/>
      </c>
      <c r="J7" s="161" t="n">
        <v>52.73</v>
      </c>
      <c r="K7" s="115" t="n">
        <v>60</v>
      </c>
      <c r="L7" s="162">
        <f>IF(C7&lt;5,"Ei sovelleta",IF(J7&lt;=K7,"Täyttää","YLITYS"))</f>
        <v/>
      </c>
      <c r="M7" s="161" t="n">
        <v>59.7</v>
      </c>
      <c r="N7" s="115" t="n">
        <v>65</v>
      </c>
      <c r="O7" s="162">
        <f>IF(C7&lt;5,"Ei sovelleta",IF(M7&lt;=N7,"Täyttää","YLITYS"))</f>
        <v/>
      </c>
      <c r="P7" s="161" t="n">
        <v>101.25</v>
      </c>
      <c r="Q7" s="115" t="n">
        <v>90</v>
      </c>
      <c r="R7" s="162">
        <f>IF(C7&lt;5,"Ei sovelleta",IF(P7&gt;=Q7,"Täyttää","YLITYS"))</f>
        <v/>
      </c>
      <c r="S7" s="162">
        <f>IF(C7&lt;5,"Ei sovelleta",IF(AND(D7&lt;=E7,G7&lt;=H7,J7&lt;=K7,M7&lt;=N7,P7&gt;=Q7),"TÄYTTÄÄ","EI TÄYTÄ"))</f>
        <v/>
      </c>
    </row>
    <row r="8" ht="38" customHeight="1">
      <c r="A8" s="108" t="inlineStr">
        <is>
          <t>L3</t>
        </is>
      </c>
      <c r="B8" s="109" t="inlineStr">
        <is>
          <t>Airam Onni 4 W</t>
        </is>
      </c>
      <c r="C8" s="110" t="n">
        <v>4</v>
      </c>
      <c r="D8" s="165" t="n">
        <v>0.9440000000000001</v>
      </c>
      <c r="E8" s="119" t="n">
        <v>0.86</v>
      </c>
      <c r="F8" s="166">
        <f>IF(C8&lt;5,"Ei sovelleta",IF(D8&lt;=E8,"Täyttää","YLITYS"))</f>
        <v/>
      </c>
      <c r="G8" s="165" t="n">
        <v>0.7445000000000001</v>
      </c>
      <c r="H8" s="119" t="n">
        <v>0.61</v>
      </c>
      <c r="I8" s="166">
        <f>IF(C8&lt;5,"Ei sovelleta",IF(G8&lt;=H8,"Täyttää","YLITYS"))</f>
        <v/>
      </c>
      <c r="J8" s="167" t="n">
        <v>62.56</v>
      </c>
      <c r="K8" s="121" t="n">
        <v>60</v>
      </c>
      <c r="L8" s="166">
        <f>IF(C8&lt;5,"Ei sovelleta",IF(J8&lt;=K8,"Täyttää","YLITYS"))</f>
        <v/>
      </c>
      <c r="M8" s="167" t="n">
        <v>69.64</v>
      </c>
      <c r="N8" s="121" t="n">
        <v>65</v>
      </c>
      <c r="O8" s="166">
        <f>IF(C8&lt;5,"Ei sovelleta",IF(M8&lt;=N8,"Täyttää","YLITYS"))</f>
        <v/>
      </c>
      <c r="P8" s="167" t="n">
        <v>100.58</v>
      </c>
      <c r="Q8" s="121" t="n">
        <v>90</v>
      </c>
      <c r="R8" s="166">
        <f>IF(C8&lt;5,"Ei sovelleta",IF(P8&gt;=Q8,"Täyttää","YLITYS"))</f>
        <v/>
      </c>
      <c r="S8" s="166">
        <f>IF(C8&lt;5,"Ei sovelleta",IF(AND(D8&lt;=E8,G8&lt;=H8,J8&lt;=K8,M8&lt;=N8,P8&gt;=Q8),"TÄYTTÄÄ","EI TÄYTÄ"))</f>
        <v/>
      </c>
    </row>
    <row r="9" ht="38" customHeight="1">
      <c r="A9" s="108" t="inlineStr">
        <is>
          <t>L4</t>
        </is>
      </c>
      <c r="B9" s="109" t="inlineStr">
        <is>
          <t>Airam Otso 12 W</t>
        </is>
      </c>
      <c r="C9" s="110" t="n">
        <v>12</v>
      </c>
      <c r="D9" s="164" t="n">
        <v>0.8431999999999999</v>
      </c>
      <c r="E9" s="112" t="n">
        <v>0.86</v>
      </c>
      <c r="F9" s="162">
        <f>IF(C9&lt;5,"Ei sovelleta",IF(D9&lt;=E9,"Täyttää","YLITYS"))</f>
        <v/>
      </c>
      <c r="G9" s="164" t="n">
        <v>0.5906</v>
      </c>
      <c r="H9" s="112" t="n">
        <v>0.61</v>
      </c>
      <c r="I9" s="162">
        <f>IF(C9&lt;5,"Ei sovelleta",IF(G9&lt;=H9,"Täyttää","YLITYS"))</f>
        <v/>
      </c>
      <c r="J9" s="161" t="n">
        <v>53.76</v>
      </c>
      <c r="K9" s="115" t="n">
        <v>60</v>
      </c>
      <c r="L9" s="162">
        <f>IF(C9&lt;5,"Ei sovelleta",IF(J9&lt;=K9,"Täyttää","YLITYS"))</f>
        <v/>
      </c>
      <c r="M9" s="161" t="n">
        <v>60.51</v>
      </c>
      <c r="N9" s="115" t="n">
        <v>65</v>
      </c>
      <c r="O9" s="162">
        <f>IF(C9&lt;5,"Ei sovelleta",IF(M9&lt;=N9,"Täyttää","YLITYS"))</f>
        <v/>
      </c>
      <c r="P9" s="161" t="n">
        <v>102.77</v>
      </c>
      <c r="Q9" s="115" t="n">
        <v>90</v>
      </c>
      <c r="R9" s="162">
        <f>IF(C9&lt;5,"Ei sovelleta",IF(P9&gt;=Q9,"Täyttää","YLITYS"))</f>
        <v/>
      </c>
      <c r="S9" s="162">
        <f>IF(C9&lt;5,"Ei sovelleta",IF(AND(D9&lt;=E9,G9&lt;=H9,J9&lt;=K9,M9&lt;=N9,P9&gt;=Q9),"TÄYTTÄÄ","EI TÄYTÄ"))</f>
        <v/>
      </c>
    </row>
    <row r="10" ht="38" customHeight="1">
      <c r="A10" s="108" t="inlineStr">
        <is>
          <t>L5</t>
        </is>
      </c>
      <c r="B10" s="109" t="inlineStr">
        <is>
          <t>Airam Otso 4 W</t>
        </is>
      </c>
      <c r="C10" s="110" t="n">
        <v>4</v>
      </c>
      <c r="D10" s="165" t="n">
        <v>0.9098999999999999</v>
      </c>
      <c r="E10" s="119" t="n">
        <v>0.86</v>
      </c>
      <c r="F10" s="166">
        <f>IF(C10&lt;5,"Ei sovelleta",IF(D10&lt;=E10,"Täyttää","YLITYS"))</f>
        <v/>
      </c>
      <c r="G10" s="165" t="n">
        <v>0.747</v>
      </c>
      <c r="H10" s="119" t="n">
        <v>0.61</v>
      </c>
      <c r="I10" s="166">
        <f>IF(C10&lt;5,"Ei sovelleta",IF(G10&lt;=H10,"Täyttää","YLITYS"))</f>
        <v/>
      </c>
      <c r="J10" s="167" t="n">
        <v>65.03</v>
      </c>
      <c r="K10" s="121" t="n">
        <v>60</v>
      </c>
      <c r="L10" s="166">
        <f>IF(C10&lt;5,"Ei sovelleta",IF(J10&lt;=K10,"Täyttää","YLITYS"))</f>
        <v/>
      </c>
      <c r="M10" s="167" t="n">
        <v>70.98999999999999</v>
      </c>
      <c r="N10" s="121" t="n">
        <v>65</v>
      </c>
      <c r="O10" s="166">
        <f>IF(C10&lt;5,"Ei sovelleta",IF(M10&lt;=N10,"Täyttää","YLITYS"))</f>
        <v/>
      </c>
      <c r="P10" s="167" t="n">
        <v>102.84</v>
      </c>
      <c r="Q10" s="121" t="n">
        <v>90</v>
      </c>
      <c r="R10" s="166">
        <f>IF(C10&lt;5,"Ei sovelleta",IF(P10&gt;=Q10,"Täyttää","YLITYS"))</f>
        <v/>
      </c>
      <c r="S10" s="166">
        <f>IF(C10&lt;5,"Ei sovelleta",IF(AND(D10&lt;=E10,G10&lt;=H10,J10&lt;=K10,M10&lt;=N10,P10&gt;=Q10),"TÄYTTÄÄ","EI TÄYTÄ"))</f>
        <v/>
      </c>
    </row>
    <row r="11" ht="38" customHeight="1">
      <c r="A11" s="108" t="inlineStr">
        <is>
          <t>L6</t>
        </is>
      </c>
      <c r="B11" s="109" t="inlineStr">
        <is>
          <t>LED Energie 4 W</t>
        </is>
      </c>
      <c r="C11" s="110" t="n">
        <v>4</v>
      </c>
      <c r="D11" s="165" t="n">
        <v>0.9190999999999999</v>
      </c>
      <c r="E11" s="119" t="n">
        <v>0.86</v>
      </c>
      <c r="F11" s="166">
        <f>IF(C11&lt;5,"Ei sovelleta",IF(D11&lt;=E11,"Täyttää","YLITYS"))</f>
        <v/>
      </c>
      <c r="G11" s="165" t="n">
        <v>0.7755</v>
      </c>
      <c r="H11" s="119" t="n">
        <v>0.61</v>
      </c>
      <c r="I11" s="166">
        <f>IF(C11&lt;5,"Ei sovelleta",IF(G11&lt;=H11,"Täyttää","YLITYS"))</f>
        <v/>
      </c>
      <c r="J11" s="167" t="n">
        <v>64.59999999999999</v>
      </c>
      <c r="K11" s="121" t="n">
        <v>60</v>
      </c>
      <c r="L11" s="166">
        <f>IF(C11&lt;5,"Ei sovelleta",IF(J11&lt;=K11,"Täyttää","YLITYS"))</f>
        <v/>
      </c>
      <c r="M11" s="167" t="n">
        <v>71.86</v>
      </c>
      <c r="N11" s="121" t="n">
        <v>65</v>
      </c>
      <c r="O11" s="166">
        <f>IF(C11&lt;5,"Ei sovelleta",IF(M11&lt;=N11,"Täyttää","YLITYS"))</f>
        <v/>
      </c>
      <c r="P11" s="167" t="n">
        <v>100.44</v>
      </c>
      <c r="Q11" s="121" t="n">
        <v>90</v>
      </c>
      <c r="R11" s="166">
        <f>IF(C11&lt;5,"Ei sovelleta",IF(P11&gt;=Q11,"Täyttää","YLITYS"))</f>
        <v/>
      </c>
      <c r="S11" s="166">
        <f>IF(C11&lt;5,"Ei sovelleta",IF(AND(D11&lt;=E11,G11&lt;=H11,J11&lt;=K11,M11&lt;=N11,P11&gt;=Q11),"TÄYTTÄÄ","EI TÄYTÄ"))</f>
        <v/>
      </c>
    </row>
    <row r="12" ht="38" customHeight="1">
      <c r="A12" s="108" t="inlineStr">
        <is>
          <t>L7</t>
        </is>
      </c>
      <c r="B12" s="109" t="inlineStr">
        <is>
          <t>LED Energie 7 W</t>
        </is>
      </c>
      <c r="C12" s="110" t="n">
        <v>7</v>
      </c>
      <c r="D12" s="164" t="n">
        <v>0.7558</v>
      </c>
      <c r="E12" s="112" t="n">
        <v>0.86</v>
      </c>
      <c r="F12" s="162">
        <f>IF(C12&lt;5,"Ei sovelleta",IF(D12&lt;=E12,"Täyttää","YLITYS"))</f>
        <v/>
      </c>
      <c r="G12" s="164" t="n">
        <v>0.5127</v>
      </c>
      <c r="H12" s="112" t="n">
        <v>0.61</v>
      </c>
      <c r="I12" s="162">
        <f>IF(C12&lt;5,"Ei sovelleta",IF(G12&lt;=H12,"Täyttää","YLITYS"))</f>
        <v/>
      </c>
      <c r="J12" s="163" t="n">
        <v>63.54</v>
      </c>
      <c r="K12" s="115" t="n">
        <v>60</v>
      </c>
      <c r="L12" s="160">
        <f>IF(C12&lt;5,"Ei sovelleta",IF(J12&lt;=K12,"Täyttää","YLITYS"))</f>
        <v/>
      </c>
      <c r="M12" s="163" t="n">
        <v>71.97</v>
      </c>
      <c r="N12" s="115" t="n">
        <v>65</v>
      </c>
      <c r="O12" s="160">
        <f>IF(C12&lt;5,"Ei sovelleta",IF(M12&lt;=N12,"Täyttää","YLITYS"))</f>
        <v/>
      </c>
      <c r="P12" s="161" t="n">
        <v>128.93</v>
      </c>
      <c r="Q12" s="115" t="n">
        <v>90</v>
      </c>
      <c r="R12" s="162">
        <f>IF(C12&lt;5,"Ei sovelleta",IF(P12&gt;=Q12,"Täyttää","YLITYS"))</f>
        <v/>
      </c>
      <c r="S12" s="160">
        <f>IF(C12&lt;5,"Ei sovelleta",IF(AND(D12&lt;=E12,G12&lt;=H12,J12&lt;=K12,M12&lt;=N12,P12&gt;=Q12),"TÄYTTÄÄ","EI TÄYTÄ"))</f>
        <v/>
      </c>
    </row>
    <row r="13" ht="38" customHeight="1">
      <c r="A13" s="108" t="inlineStr">
        <is>
          <t>L8</t>
        </is>
      </c>
      <c r="B13" s="109" t="inlineStr">
        <is>
          <t>Clas Ohlson -mysteerilamppu 10 W</t>
        </is>
      </c>
      <c r="C13" s="110" t="n">
        <v>10</v>
      </c>
      <c r="D13" s="164" t="n">
        <v>0.1139</v>
      </c>
      <c r="E13" s="112" t="n">
        <v>0.86</v>
      </c>
      <c r="F13" s="162">
        <f>IF(C13&lt;5,"Ei sovelleta",IF(D13&lt;=E13,"Täyttää","YLITYS"))</f>
        <v/>
      </c>
      <c r="G13" s="164" t="n">
        <v>0.0622</v>
      </c>
      <c r="H13" s="112" t="n">
        <v>0.61</v>
      </c>
      <c r="I13" s="162">
        <f>IF(C13&lt;5,"Ei sovelleta",IF(G13&lt;=H13,"Täyttää","YLITYS"))</f>
        <v/>
      </c>
      <c r="J13" s="161" t="n">
        <v>-9.76</v>
      </c>
      <c r="K13" s="115" t="n">
        <v>60</v>
      </c>
      <c r="L13" s="162">
        <f>IF(C13&lt;5,"Ei sovelleta",IF(J13&lt;=K13,"Täyttää","YLITYS"))</f>
        <v/>
      </c>
      <c r="M13" s="163" t="n">
        <v>70.61</v>
      </c>
      <c r="N13" s="115" t="n">
        <v>65</v>
      </c>
      <c r="O13" s="160">
        <f>IF(C13&lt;5,"Ei sovelleta",IF(M13&lt;=N13,"Täyttää","YLITYS"))</f>
        <v/>
      </c>
      <c r="P13" s="161" t="n">
        <v>164.69</v>
      </c>
      <c r="Q13" s="115" t="n">
        <v>90</v>
      </c>
      <c r="R13" s="162">
        <f>IF(C13&lt;5,"Ei sovelleta",IF(P13&gt;=Q13,"Täyttää","YLITYS"))</f>
        <v/>
      </c>
      <c r="S13" s="160">
        <f>IF(C13&lt;5,"Ei sovelleta",IF(AND(D13&lt;=E13,G13&lt;=H13,J13&lt;=K13,M13&lt;=N13,P13&gt;=Q13),"TÄYTTÄÄ","EI TÄYTÄ"))</f>
        <v/>
      </c>
    </row>
    <row r="14" ht="38" customHeight="1">
      <c r="A14" s="108" t="inlineStr">
        <is>
          <t>L9</t>
        </is>
      </c>
      <c r="B14" s="109" t="inlineStr">
        <is>
          <t>Osram LED Classic A100 7,2 W</t>
        </is>
      </c>
      <c r="C14" s="110" t="n">
        <v>7.2</v>
      </c>
      <c r="D14" s="164" t="n">
        <v>0.8069</v>
      </c>
      <c r="E14" s="112" t="n">
        <v>0.86</v>
      </c>
      <c r="F14" s="162">
        <f>IF(C14&lt;5,"Ei sovelleta",IF(D14&lt;=E14,"Täyttää","YLITYS"))</f>
        <v/>
      </c>
      <c r="G14" s="159" t="n">
        <v>0.6289</v>
      </c>
      <c r="H14" s="112" t="n">
        <v>0.61</v>
      </c>
      <c r="I14" s="160">
        <f>IF(C14&lt;5,"Ei sovelleta",IF(G14&lt;=H14,"Täyttää","YLITYS"))</f>
        <v/>
      </c>
      <c r="J14" s="161" t="n">
        <v>58.49</v>
      </c>
      <c r="K14" s="115" t="n">
        <v>60</v>
      </c>
      <c r="L14" s="162">
        <f>IF(C14&lt;5,"Ei sovelleta",IF(J14&lt;=K14,"Täyttää","YLITYS"))</f>
        <v/>
      </c>
      <c r="M14" s="161" t="n">
        <v>63.94</v>
      </c>
      <c r="N14" s="115" t="n">
        <v>65</v>
      </c>
      <c r="O14" s="162">
        <f>IF(C14&lt;5,"Ei sovelleta",IF(M14&lt;=N14,"Täyttää","YLITYS"))</f>
        <v/>
      </c>
      <c r="P14" s="161" t="n">
        <v>98.95999999999999</v>
      </c>
      <c r="Q14" s="115" t="n">
        <v>90</v>
      </c>
      <c r="R14" s="162">
        <f>IF(C14&lt;5,"Ei sovelleta",IF(P14&gt;=Q14,"Täyttää","YLITYS"))</f>
        <v/>
      </c>
      <c r="S14" s="160">
        <f>IF(C14&lt;5,"Ei sovelleta",IF(AND(D14&lt;=E14,G14&lt;=H14,J14&lt;=K14,M14&lt;=N14,P14&gt;=Q14),"TÄYTTÄÄ","EI TÄYTÄ"))</f>
        <v/>
      </c>
    </row>
    <row r="15" ht="38" customHeight="1">
      <c r="A15" s="108" t="inlineStr">
        <is>
          <t>L10</t>
        </is>
      </c>
      <c r="B15" s="109" t="inlineStr">
        <is>
          <t>Osram LED Superstar Classic A100 11 W dimmable</t>
        </is>
      </c>
      <c r="C15" s="110" t="n">
        <v>11</v>
      </c>
      <c r="D15" s="164" t="n">
        <v>0.1483</v>
      </c>
      <c r="E15" s="112" t="n">
        <v>0.86</v>
      </c>
      <c r="F15" s="162">
        <f>IF(C15&lt;5,"Ei sovelleta",IF(D15&lt;=E15,"Täyttää","YLITYS"))</f>
        <v/>
      </c>
      <c r="G15" s="164" t="n">
        <v>0.06</v>
      </c>
      <c r="H15" s="112" t="n">
        <v>0.61</v>
      </c>
      <c r="I15" s="162">
        <f>IF(C15&lt;5,"Ei sovelleta",IF(G15&lt;=H15,"Täyttää","YLITYS"))</f>
        <v/>
      </c>
      <c r="J15" s="161" t="n">
        <v>-20.18</v>
      </c>
      <c r="K15" s="115" t="n">
        <v>60</v>
      </c>
      <c r="L15" s="162">
        <f>IF(C15&lt;5,"Ei sovelleta",IF(J15&lt;=K15,"Täyttää","YLITYS"))</f>
        <v/>
      </c>
      <c r="M15" s="163" t="n">
        <v>72.75</v>
      </c>
      <c r="N15" s="115" t="n">
        <v>65</v>
      </c>
      <c r="O15" s="160">
        <f>IF(C15&lt;5,"Ei sovelleta",IF(M15&lt;=N15,"Täyttää","YLITYS"))</f>
        <v/>
      </c>
      <c r="P15" s="161" t="n">
        <v>152.68</v>
      </c>
      <c r="Q15" s="115" t="n">
        <v>90</v>
      </c>
      <c r="R15" s="162">
        <f>IF(C15&lt;5,"Ei sovelleta",IF(P15&gt;=Q15,"Täyttää","YLITYS"))</f>
        <v/>
      </c>
      <c r="S15" s="160">
        <f>IF(C15&lt;5,"Ei sovelleta",IF(AND(D15&lt;=E15,G15&lt;=H15,J15&lt;=K15,M15&lt;=N15,P15&gt;=Q15),"TÄYTTÄÄ","EI TÄYTÄ"))</f>
        <v/>
      </c>
    </row>
    <row r="16" ht="38" customHeight="1">
      <c r="A16" s="108" t="inlineStr">
        <is>
          <t>L11</t>
        </is>
      </c>
      <c r="B16" s="109" t="inlineStr">
        <is>
          <t>Osram LED Value Classic A100 11 W</t>
        </is>
      </c>
      <c r="C16" s="110" t="n">
        <v>11</v>
      </c>
      <c r="D16" s="164" t="n">
        <v>0.7823</v>
      </c>
      <c r="E16" s="112" t="n">
        <v>0.86</v>
      </c>
      <c r="F16" s="162">
        <f>IF(C16&lt;5,"Ei sovelleta",IF(D16&lt;=E16,"Täyttää","YLITYS"))</f>
        <v/>
      </c>
      <c r="G16" s="164" t="n">
        <v>0.5333</v>
      </c>
      <c r="H16" s="112" t="n">
        <v>0.61</v>
      </c>
      <c r="I16" s="162">
        <f>IF(C16&lt;5,"Ei sovelleta",IF(G16&lt;=H16,"Täyttää","YLITYS"))</f>
        <v/>
      </c>
      <c r="J16" s="161" t="n">
        <v>-68.98</v>
      </c>
      <c r="K16" s="115" t="n">
        <v>60</v>
      </c>
      <c r="L16" s="162">
        <f>IF(C16&lt;5,"Ei sovelleta",IF(J16&lt;=K16,"Täyttää","YLITYS"))</f>
        <v/>
      </c>
      <c r="M16" s="161" t="n">
        <v>57.7</v>
      </c>
      <c r="N16" s="115" t="n">
        <v>65</v>
      </c>
      <c r="O16" s="162">
        <f>IF(C16&lt;5,"Ei sovelleta",IF(M16&lt;=N16,"Täyttää","YLITYS"))</f>
        <v/>
      </c>
      <c r="P16" s="161" t="n">
        <v>98.43000000000001</v>
      </c>
      <c r="Q16" s="115" t="n">
        <v>90</v>
      </c>
      <c r="R16" s="162">
        <f>IF(C16&lt;5,"Ei sovelleta",IF(P16&gt;=Q16,"Täyttää","YLITYS"))</f>
        <v/>
      </c>
      <c r="S16" s="162">
        <f>IF(C16&lt;5,"Ei sovelleta",IF(AND(D16&lt;=E16,G16&lt;=H16,J16&lt;=K16,M16&lt;=N16,P16&gt;=Q16),"TÄYTTÄÄ","EI TÄYTÄ"))</f>
        <v/>
      </c>
    </row>
    <row r="17" ht="38" customHeight="1">
      <c r="A17" s="108" t="inlineStr">
        <is>
          <t>L12</t>
        </is>
      </c>
      <c r="B17" s="109" t="inlineStr">
        <is>
          <t>Voltolux 8 W</t>
        </is>
      </c>
      <c r="C17" s="110" t="n">
        <v>8</v>
      </c>
      <c r="D17" s="164" t="n">
        <v>0.7581</v>
      </c>
      <c r="E17" s="112" t="n">
        <v>0.86</v>
      </c>
      <c r="F17" s="162">
        <f>IF(C17&lt;5,"Ei sovelleta",IF(D17&lt;=E17,"Täyttää","YLITYS"))</f>
        <v/>
      </c>
      <c r="G17" s="164" t="n">
        <v>0.5152</v>
      </c>
      <c r="H17" s="112" t="n">
        <v>0.61</v>
      </c>
      <c r="I17" s="162">
        <f>IF(C17&lt;5,"Ei sovelleta",IF(G17&lt;=H17,"Täyttää","YLITYS"))</f>
        <v/>
      </c>
      <c r="J17" s="163" t="n">
        <v>61.18</v>
      </c>
      <c r="K17" s="115" t="n">
        <v>60</v>
      </c>
      <c r="L17" s="160">
        <f>IF(C17&lt;5,"Ei sovelleta",IF(J17&lt;=K17,"Täyttää","YLITYS"))</f>
        <v/>
      </c>
      <c r="M17" s="163" t="n">
        <v>72.59999999999999</v>
      </c>
      <c r="N17" s="115" t="n">
        <v>65</v>
      </c>
      <c r="O17" s="160">
        <f>IF(C17&lt;5,"Ei sovelleta",IF(M17&lt;=N17,"Täyttää","YLITYS"))</f>
        <v/>
      </c>
      <c r="P17" s="161" t="n">
        <v>128.1</v>
      </c>
      <c r="Q17" s="115" t="n">
        <v>90</v>
      </c>
      <c r="R17" s="162">
        <f>IF(C17&lt;5,"Ei sovelleta",IF(P17&gt;=Q17,"Täyttää","YLITYS"))</f>
        <v/>
      </c>
      <c r="S17" s="160">
        <f>IF(C17&lt;5,"Ei sovelleta",IF(AND(D17&lt;=E17,G17&lt;=H17,J17&lt;=K17,M17&lt;=N17,P17&gt;=Q17),"TÄYTTÄÄ","EI TÄYTÄ"))</f>
        <v/>
      </c>
    </row>
    <row r="18" ht="38" customHeight="1">
      <c r="A18" s="108" t="inlineStr">
        <is>
          <t>L13</t>
        </is>
      </c>
      <c r="B18" s="109" t="inlineStr">
        <is>
          <t>Voltolux 8,5 W</t>
        </is>
      </c>
      <c r="C18" s="110" t="n">
        <v>8.5</v>
      </c>
      <c r="D18" s="164" t="n">
        <v>0.6939</v>
      </c>
      <c r="E18" s="112" t="n">
        <v>0.86</v>
      </c>
      <c r="F18" s="162">
        <f>IF(C18&lt;5,"Ei sovelleta",IF(D18&lt;=E18,"Täyttää","YLITYS"))</f>
        <v/>
      </c>
      <c r="G18" s="164" t="n">
        <v>0.4706</v>
      </c>
      <c r="H18" s="112" t="n">
        <v>0.61</v>
      </c>
      <c r="I18" s="162">
        <f>IF(C18&lt;5,"Ei sovelleta",IF(G18&lt;=H18,"Täyttää","YLITYS"))</f>
        <v/>
      </c>
      <c r="J18" s="161" t="n">
        <v>57.35</v>
      </c>
      <c r="K18" s="115" t="n">
        <v>60</v>
      </c>
      <c r="L18" s="162">
        <f>IF(C18&lt;5,"Ei sovelleta",IF(J18&lt;=K18,"Täyttää","YLITYS"))</f>
        <v/>
      </c>
      <c r="M18" s="163" t="n">
        <v>69.41</v>
      </c>
      <c r="N18" s="115" t="n">
        <v>65</v>
      </c>
      <c r="O18" s="160">
        <f>IF(C18&lt;5,"Ei sovelleta",IF(M18&lt;=N18,"Täyttää","YLITYS"))</f>
        <v/>
      </c>
      <c r="P18" s="161" t="n">
        <v>132.72</v>
      </c>
      <c r="Q18" s="115" t="n">
        <v>90</v>
      </c>
      <c r="R18" s="162">
        <f>IF(C18&lt;5,"Ei sovelleta",IF(P18&gt;=Q18,"Täyttää","YLITYS"))</f>
        <v/>
      </c>
      <c r="S18" s="160">
        <f>IF(C18&lt;5,"Ei sovelleta",IF(AND(D18&lt;=E18,G18&lt;=H18,J18&lt;=K18,M18&lt;=N18,P18&gt;=Q18),"TÄYTTÄÄ","EI TÄYTÄ"))</f>
        <v/>
      </c>
    </row>
    <row r="20">
      <c r="A20" s="133" t="inlineStr">
        <is>
          <t>* Pokit DSO CSV -analyysi poisti aiemman Airam Otso 12 W -kuva-arvion epävarmuuden: alku 53.76°, huippu 60.51° ja loppu 102.77°. Kun OWONin I₃/I₁- ja I₅/I₁-arvot yhdistetään näihin kulmiin, vaihtoehto 2 täyttyy vertailumittauksessa.</t>
        </is>
      </c>
    </row>
    <row r="21"/>
    <row r="23">
      <c r="A23" s="125" t="inlineStr">
        <is>
          <t>Hyväksyntälogiikka</t>
        </is>
      </c>
      <c r="B23" s="126" t="inlineStr">
        <is>
          <t>Vaihtoehto 2 täyttyy vain, jos I₃/I₁ ≤86 %, I₅/I₁ ≤61 %, virran alku ≤60°, virtahuippu ≤65° ja virran loppu ≥90° täyttyvät kaikki samanaikaisesti.</t>
        </is>
      </c>
    </row>
    <row r="24"/>
  </sheetData>
  <autoFilter ref="A5:S18"/>
  <mergeCells count="3">
    <mergeCell ref="A4:S4"/>
    <mergeCell ref="B23:S24"/>
    <mergeCell ref="A20:S2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FF2F5D7E"/>
    <outlinePr summaryBelow="1" summaryRight="1"/>
    <pageSetUpPr/>
  </sheetPr>
  <dimension ref="A1:Z250"/>
  <sheetViews>
    <sheetView showGridLines="0" workbookViewId="0">
      <pane xSplit="2" ySplit="5" topLeftCell="C6" activePane="bottomRight" state="frozen"/>
      <selection activeCell="A1" sqref="A1"/>
    </sheetView>
  </sheetViews>
  <sheetFormatPr baseColWidth="8" defaultRowHeight="15"/>
  <cols>
    <col width="9" customWidth="1" min="1" max="1"/>
    <col width="28" customWidth="1" min="2" max="2"/>
    <col width="36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0" customWidth="1" min="9" max="9"/>
    <col width="10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0" customWidth="1" min="16" max="16"/>
    <col width="10" customWidth="1" min="17" max="17"/>
    <col width="11" customWidth="1" min="18" max="18"/>
    <col width="11" customWidth="1" min="19" max="19"/>
    <col width="10" customWidth="1" min="20" max="20"/>
    <col width="12" customWidth="1" min="21" max="21"/>
    <col width="22" customWidth="1" min="22" max="22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25" customHeight="1">
      <c r="A2" s="2" t="inlineStr">
        <is>
          <t>Mittausarvot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4" t="inlineStr">
        <is>
          <t>APS-7050- ja OWON OWH9811 -näytöistä poimitut arvot. Numerot ovat kuvissa näkyviä hetkellisiä näyttölukemia.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34" customHeight="1">
      <c r="A5" s="13" t="inlineStr">
        <is>
          <t>Tunnus</t>
        </is>
      </c>
      <c r="B5" s="14" t="inlineStr">
        <is>
          <t>Lamppu</t>
        </is>
      </c>
      <c r="C5" s="14" t="inlineStr">
        <is>
          <t>Tausta</t>
        </is>
      </c>
      <c r="D5" s="14" t="inlineStr">
        <is>
          <t>Nimellisteho (W)</t>
        </is>
      </c>
      <c r="E5" s="14" t="inlineStr">
        <is>
          <t>APS U (V)</t>
        </is>
      </c>
      <c r="F5" s="14" t="inlineStr">
        <is>
          <t>APS I (A)</t>
        </is>
      </c>
      <c r="G5" s="14" t="inlineStr">
        <is>
          <t>APS P (W)</t>
        </is>
      </c>
      <c r="H5" s="14" t="inlineStr">
        <is>
          <t>APS S (VA)</t>
        </is>
      </c>
      <c r="I5" s="14" t="inlineStr">
        <is>
          <t>APS PF</t>
        </is>
      </c>
      <c r="J5" s="14" t="inlineStr">
        <is>
          <t>APS CF</t>
        </is>
      </c>
      <c r="K5" s="14" t="inlineStr">
        <is>
          <t>OWON U (V)</t>
        </is>
      </c>
      <c r="L5" s="14" t="inlineStr">
        <is>
          <t>OWON I (A)</t>
        </is>
      </c>
      <c r="M5" s="14" t="inlineStr">
        <is>
          <t>OWON P (W)</t>
        </is>
      </c>
      <c r="N5" s="14" t="inlineStr">
        <is>
          <t>OWON S (VA)</t>
        </is>
      </c>
      <c r="O5" s="14" t="inlineStr">
        <is>
          <t>OWON Q (var)</t>
        </is>
      </c>
      <c r="P5" s="14" t="inlineStr">
        <is>
          <t>OWON PF</t>
        </is>
      </c>
      <c r="Q5" s="14" t="inlineStr">
        <is>
          <t>Vaihe (°)</t>
        </is>
      </c>
      <c r="R5" s="14" t="inlineStr">
        <is>
          <t>Ipk+ (A)</t>
        </is>
      </c>
      <c r="S5" s="14" t="inlineStr">
        <is>
          <t>Ipk- (A)</t>
        </is>
      </c>
      <c r="T5" s="14" t="inlineStr">
        <is>
          <t>OWON CF</t>
        </is>
      </c>
      <c r="U5" s="14" t="inlineStr">
        <is>
          <t>THD-I (%)</t>
        </is>
      </c>
      <c r="V5" s="15" t="inlineStr">
        <is>
          <t>Aineistokansio</t>
        </is>
      </c>
      <c r="W5" s="1" t="n"/>
      <c r="X5" s="1" t="n"/>
      <c r="Y5" s="1" t="n"/>
      <c r="Z5" s="1" t="n"/>
    </row>
    <row r="6">
      <c r="A6" s="17" t="inlineStr">
        <is>
          <t>L1</t>
        </is>
      </c>
      <c r="B6" s="26" t="inlineStr">
        <is>
          <t>Airam 4713777 14 W</t>
        </is>
      </c>
      <c r="C6" s="26" t="inlineStr">
        <is>
          <t>Vanha varastolamppu; Airam</t>
        </is>
      </c>
      <c r="D6" s="83" t="n">
        <v>14</v>
      </c>
      <c r="E6" s="84" t="n">
        <v>229.9</v>
      </c>
      <c r="F6" s="83" t="n">
        <v>0.1124</v>
      </c>
      <c r="G6" s="85" t="n">
        <v>13.99</v>
      </c>
      <c r="H6" s="85" t="n">
        <v>25.84</v>
      </c>
      <c r="I6" s="83" t="n">
        <v>0.541</v>
      </c>
      <c r="J6" s="83" t="n">
        <v>3.978</v>
      </c>
      <c r="K6" s="84" t="n">
        <v>229.9</v>
      </c>
      <c r="L6" s="83" t="n">
        <v>0.112</v>
      </c>
      <c r="M6" s="85" t="n">
        <v>13.9</v>
      </c>
      <c r="N6" s="85" t="n">
        <v>25.8</v>
      </c>
      <c r="O6" s="85" t="n">
        <v>21.7</v>
      </c>
      <c r="P6" s="83" t="n">
        <v>0.541</v>
      </c>
      <c r="Q6" s="83" t="n"/>
      <c r="R6" s="83" t="n">
        <v>0.444</v>
      </c>
      <c r="S6" s="83" t="n">
        <v>-0.439</v>
      </c>
      <c r="T6" s="83" t="n">
        <v>3.965</v>
      </c>
      <c r="U6" s="85" t="n">
        <v>142.05</v>
      </c>
      <c r="V6" s="17" t="inlineStr">
        <is>
          <t>airam 14w</t>
        </is>
      </c>
      <c r="W6" s="1" t="n"/>
      <c r="X6" s="1" t="n"/>
      <c r="Y6" s="1" t="n"/>
      <c r="Z6" s="1" t="n"/>
    </row>
    <row r="7">
      <c r="A7" s="18" t="inlineStr">
        <is>
          <t>L2</t>
        </is>
      </c>
      <c r="B7" s="27" t="inlineStr">
        <is>
          <t>Airam Onni 12 W</t>
        </is>
      </c>
      <c r="C7" s="27" t="inlineStr">
        <is>
          <t>Uusi; ostettu Motonetista</t>
        </is>
      </c>
      <c r="D7" s="86" t="n">
        <v>12</v>
      </c>
      <c r="E7" s="87" t="n">
        <v>229.9</v>
      </c>
      <c r="F7" s="86" t="n">
        <v>0.0897</v>
      </c>
      <c r="G7" s="79" t="n">
        <v>12.13</v>
      </c>
      <c r="H7" s="79" t="n">
        <v>20.63</v>
      </c>
      <c r="I7" s="86" t="n">
        <v>0.587</v>
      </c>
      <c r="J7" s="86" t="n">
        <v>3.323</v>
      </c>
      <c r="K7" s="87" t="n">
        <v>229.9</v>
      </c>
      <c r="L7" s="86" t="n">
        <v>0.089</v>
      </c>
      <c r="M7" s="79" t="n">
        <v>12.14</v>
      </c>
      <c r="N7" s="79" t="n">
        <v>20.65</v>
      </c>
      <c r="O7" s="79" t="n">
        <v>16.7</v>
      </c>
      <c r="P7" s="86" t="n">
        <v>0.587</v>
      </c>
      <c r="Q7" s="86" t="n"/>
      <c r="R7" s="86" t="n">
        <v>0.294</v>
      </c>
      <c r="S7" s="86" t="n">
        <v>-0.296</v>
      </c>
      <c r="T7" s="86" t="n">
        <v>3.334</v>
      </c>
      <c r="U7" s="79" t="n">
        <v>118.56</v>
      </c>
      <c r="V7" s="18" t="inlineStr">
        <is>
          <t>airam onni 12w</t>
        </is>
      </c>
      <c r="W7" s="1" t="n"/>
      <c r="X7" s="1" t="n"/>
      <c r="Y7" s="1" t="n"/>
      <c r="Z7" s="1" t="n"/>
    </row>
    <row r="8">
      <c r="A8" s="18" t="inlineStr">
        <is>
          <t>L3</t>
        </is>
      </c>
      <c r="B8" s="27" t="inlineStr">
        <is>
          <t>Airam Onni 4 W</t>
        </is>
      </c>
      <c r="C8" s="27" t="inlineStr">
        <is>
          <t>Uusi; ostettu Motonetista</t>
        </is>
      </c>
      <c r="D8" s="86" t="n">
        <v>4</v>
      </c>
      <c r="E8" s="87" t="n">
        <v>229.9</v>
      </c>
      <c r="F8" s="86" t="n">
        <v>0.03197</v>
      </c>
      <c r="G8" s="79" t="n">
        <v>4.02</v>
      </c>
      <c r="H8" s="79" t="n">
        <v>7.35</v>
      </c>
      <c r="I8" s="86" t="n">
        <v>0.546</v>
      </c>
      <c r="J8" s="86" t="n">
        <v>3.356</v>
      </c>
      <c r="K8" s="87" t="n">
        <v>229.9</v>
      </c>
      <c r="L8" s="86" t="n">
        <v>0.032</v>
      </c>
      <c r="M8" s="79" t="n">
        <v>3.96</v>
      </c>
      <c r="N8" s="79" t="n">
        <v>7.31</v>
      </c>
      <c r="O8" s="79" t="n">
        <v>6.16</v>
      </c>
      <c r="P8" s="86" t="n">
        <v>0.544</v>
      </c>
      <c r="Q8" s="86" t="n"/>
      <c r="R8" s="86" t="n">
        <v>0.113</v>
      </c>
      <c r="S8" s="86" t="n">
        <v>-0.111</v>
      </c>
      <c r="T8" s="86" t="n">
        <v>3.482</v>
      </c>
      <c r="U8" s="79" t="n">
        <v>143.63</v>
      </c>
      <c r="V8" s="18" t="inlineStr">
        <is>
          <t>airam onni 4w</t>
        </is>
      </c>
      <c r="W8" s="1" t="n"/>
      <c r="X8" s="1" t="n"/>
      <c r="Y8" s="1" t="n"/>
      <c r="Z8" s="1" t="n"/>
    </row>
    <row r="9">
      <c r="A9" s="18" t="inlineStr">
        <is>
          <t>L4</t>
        </is>
      </c>
      <c r="B9" s="27" t="inlineStr">
        <is>
          <t>Airam Otso 12 W</t>
        </is>
      </c>
      <c r="C9" s="27" t="inlineStr">
        <is>
          <t>Uusi; ostettu Motonetista</t>
        </is>
      </c>
      <c r="D9" s="86" t="n">
        <v>12</v>
      </c>
      <c r="E9" s="87" t="n">
        <v>229.9</v>
      </c>
      <c r="F9" s="86" t="n">
        <v>0.0881</v>
      </c>
      <c r="G9" s="79" t="n">
        <v>11.87</v>
      </c>
      <c r="H9" s="79" t="n">
        <v>20.27</v>
      </c>
      <c r="I9" s="86" t="n">
        <v>0.585</v>
      </c>
      <c r="J9" s="86" t="n">
        <v>3.338</v>
      </c>
      <c r="K9" s="87" t="n">
        <v>229.9</v>
      </c>
      <c r="L9" s="86" t="n">
        <v>0.08799999999999999</v>
      </c>
      <c r="M9" s="79" t="n">
        <v>11.86</v>
      </c>
      <c r="N9" s="79" t="n">
        <v>20.28</v>
      </c>
      <c r="O9" s="79" t="n">
        <v>16.42</v>
      </c>
      <c r="P9" s="86" t="n">
        <v>0.584</v>
      </c>
      <c r="Q9" s="86" t="n"/>
      <c r="R9" s="86" t="n">
        <v>0.294</v>
      </c>
      <c r="S9" s="86" t="n">
        <v>-0.299</v>
      </c>
      <c r="T9" s="86" t="n">
        <v>3.385</v>
      </c>
      <c r="U9" s="79" t="n">
        <v>119.4</v>
      </c>
      <c r="V9" s="18" t="inlineStr">
        <is>
          <t>airam otso 12w</t>
        </is>
      </c>
      <c r="W9" s="1" t="n"/>
      <c r="X9" s="1" t="n"/>
      <c r="Y9" s="1" t="n"/>
      <c r="Z9" s="1" t="n"/>
    </row>
    <row r="10">
      <c r="A10" s="18" t="inlineStr">
        <is>
          <t>L5</t>
        </is>
      </c>
      <c r="B10" s="27" t="inlineStr">
        <is>
          <t>Airam Otso 4 W</t>
        </is>
      </c>
      <c r="C10" s="27" t="inlineStr">
        <is>
          <t>Uusi; ostettu Motonetista</t>
        </is>
      </c>
      <c r="D10" s="86" t="n">
        <v>4</v>
      </c>
      <c r="E10" s="87" t="n">
        <v>229.9</v>
      </c>
      <c r="F10" s="86" t="n">
        <v>0.03204</v>
      </c>
      <c r="G10" s="79" t="n">
        <v>4.01</v>
      </c>
      <c r="H10" s="79" t="n">
        <v>7.37</v>
      </c>
      <c r="I10" s="86" t="n">
        <v>0.544</v>
      </c>
      <c r="J10" s="86" t="n">
        <v>3.38</v>
      </c>
      <c r="K10" s="87" t="n">
        <v>229.9</v>
      </c>
      <c r="L10" s="86" t="n">
        <v>0.032</v>
      </c>
      <c r="M10" s="79" t="n">
        <v>3.96</v>
      </c>
      <c r="N10" s="79" t="n">
        <v>7.32</v>
      </c>
      <c r="O10" s="79" t="n">
        <v>6.18</v>
      </c>
      <c r="P10" s="86" t="n">
        <v>0.541</v>
      </c>
      <c r="Q10" s="86" t="n"/>
      <c r="R10" s="86" t="n">
        <v>0.109</v>
      </c>
      <c r="S10" s="86" t="n">
        <v>-0.11</v>
      </c>
      <c r="T10" s="86" t="n">
        <v>3.616</v>
      </c>
      <c r="U10" s="79" t="n">
        <v>144.54</v>
      </c>
      <c r="V10" s="18" t="inlineStr">
        <is>
          <t>airam otso 4w</t>
        </is>
      </c>
      <c r="W10" s="1" t="n"/>
      <c r="X10" s="1" t="n"/>
      <c r="Y10" s="1" t="n"/>
      <c r="Z10" s="1" t="n"/>
    </row>
    <row r="11">
      <c r="A11" s="18" t="inlineStr">
        <is>
          <t>L6</t>
        </is>
      </c>
      <c r="B11" s="27" t="inlineStr">
        <is>
          <t>LED Energie 4 W</t>
        </is>
      </c>
      <c r="C11" s="27" t="inlineStr">
        <is>
          <t>Uusi; ostettu Motonetista</t>
        </is>
      </c>
      <c r="D11" s="86" t="n">
        <v>4</v>
      </c>
      <c r="E11" s="87" t="n">
        <v>229.9</v>
      </c>
      <c r="F11" s="86" t="n">
        <v>0.03052</v>
      </c>
      <c r="G11" s="79" t="n">
        <v>3.73</v>
      </c>
      <c r="H11" s="79" t="n">
        <v>7.02</v>
      </c>
      <c r="I11" s="86" t="n">
        <v>0.53</v>
      </c>
      <c r="J11" s="86" t="n">
        <v>3.508</v>
      </c>
      <c r="K11" s="87" t="n">
        <v>229.9</v>
      </c>
      <c r="L11" s="86" t="n">
        <v>0.03</v>
      </c>
      <c r="M11" s="79" t="n">
        <v>3.68</v>
      </c>
      <c r="N11" s="79" t="n">
        <v>6.98</v>
      </c>
      <c r="O11" s="79" t="n">
        <v>5.96</v>
      </c>
      <c r="P11" s="86" t="n">
        <v>0.527</v>
      </c>
      <c r="Q11" s="86" t="n"/>
      <c r="R11" s="86" t="n">
        <v>0.109</v>
      </c>
      <c r="S11" s="86" t="n">
        <v>-0.111</v>
      </c>
      <c r="T11" s="86" t="n">
        <v>3.585</v>
      </c>
      <c r="U11" s="79" t="n">
        <v>151.63</v>
      </c>
      <c r="V11" s="18" t="inlineStr">
        <is>
          <t>led energie 4w</t>
        </is>
      </c>
      <c r="W11" s="1" t="n"/>
      <c r="X11" s="1" t="n"/>
      <c r="Y11" s="1" t="n"/>
      <c r="Z11" s="1" t="n"/>
    </row>
    <row r="12">
      <c r="A12" s="18" t="inlineStr">
        <is>
          <t>L7</t>
        </is>
      </c>
      <c r="B12" s="27" t="inlineStr">
        <is>
          <t>LED Energie 7 W</t>
        </is>
      </c>
      <c r="C12" s="27" t="inlineStr">
        <is>
          <t>Uusi; ostettu Motonetista</t>
        </is>
      </c>
      <c r="D12" s="86" t="n">
        <v>7</v>
      </c>
      <c r="E12" s="87" t="n">
        <v>229.9</v>
      </c>
      <c r="F12" s="86" t="n">
        <v>0.04202</v>
      </c>
      <c r="G12" s="79" t="n">
        <v>6.26</v>
      </c>
      <c r="H12" s="79" t="n">
        <v>9.67</v>
      </c>
      <c r="I12" s="86" t="n">
        <v>0.647</v>
      </c>
      <c r="J12" s="86" t="n">
        <v>3.151</v>
      </c>
      <c r="K12" s="87" t="n">
        <v>229.9</v>
      </c>
      <c r="L12" s="86" t="n">
        <v>0.042</v>
      </c>
      <c r="M12" s="79" t="n">
        <v>6.19</v>
      </c>
      <c r="N12" s="79" t="n">
        <v>9.6</v>
      </c>
      <c r="O12" s="79" t="n">
        <v>7.38</v>
      </c>
      <c r="P12" s="86" t="n">
        <v>0.645</v>
      </c>
      <c r="Q12" s="86" t="n"/>
      <c r="R12" s="86" t="n">
        <v>0.133</v>
      </c>
      <c r="S12" s="86" t="n">
        <v>-0.134</v>
      </c>
      <c r="T12" s="86" t="n">
        <v>3.284</v>
      </c>
      <c r="U12" s="79" t="n">
        <v>113.82</v>
      </c>
      <c r="V12" s="18" t="inlineStr">
        <is>
          <t>led energie 7w</t>
        </is>
      </c>
      <c r="W12" s="1" t="n"/>
      <c r="X12" s="1" t="n"/>
      <c r="Y12" s="1" t="n"/>
      <c r="Z12" s="1" t="n"/>
    </row>
    <row r="13">
      <c r="A13" s="19" t="inlineStr">
        <is>
          <t>L8</t>
        </is>
      </c>
      <c r="B13" s="28" t="inlineStr">
        <is>
          <t>Clas Ohlson -mysteerilamppu 10 W</t>
        </is>
      </c>
      <c r="C13" s="28" t="inlineStr">
        <is>
          <t>Vanha, LED-lamppujen alkuajoilta; Clas Ohlson -tuotemerkki</t>
        </is>
      </c>
      <c r="D13" s="88" t="n">
        <v>10</v>
      </c>
      <c r="E13" s="89" t="n">
        <v>229.9</v>
      </c>
      <c r="F13" s="88" t="n">
        <v>0.04596</v>
      </c>
      <c r="G13" s="82" t="n">
        <v>9.869999999999999</v>
      </c>
      <c r="H13" s="82" t="n">
        <v>10.57</v>
      </c>
      <c r="I13" s="88" t="n">
        <v>0.9330000000000001</v>
      </c>
      <c r="J13" s="88" t="n">
        <v>1.462</v>
      </c>
      <c r="K13" s="89" t="n">
        <v>229.9</v>
      </c>
      <c r="L13" s="88" t="n">
        <v>0.046</v>
      </c>
      <c r="M13" s="82" t="n">
        <v>9.880000000000001</v>
      </c>
      <c r="N13" s="82" t="n">
        <v>10.56</v>
      </c>
      <c r="O13" s="82" t="n">
        <v>-3.74</v>
      </c>
      <c r="P13" s="88" t="n">
        <v>0.9350000000000001</v>
      </c>
      <c r="Q13" s="88" t="n">
        <v>-14.7</v>
      </c>
      <c r="R13" s="88" t="n">
        <v>0.0673</v>
      </c>
      <c r="S13" s="88" t="n">
        <v>-0.0668</v>
      </c>
      <c r="T13" s="88" t="n">
        <v>1.45</v>
      </c>
      <c r="U13" s="82" t="n">
        <v>15.87</v>
      </c>
      <c r="V13" s="19" t="inlineStr">
        <is>
          <t>mysteerilamppu</t>
        </is>
      </c>
      <c r="W13" s="1" t="n"/>
      <c r="X13" s="1" t="n"/>
      <c r="Y13" s="1" t="n"/>
      <c r="Z13" s="1" t="n"/>
    </row>
    <row r="14">
      <c r="A14" s="19" t="inlineStr">
        <is>
          <t>L9</t>
        </is>
      </c>
      <c r="B14" s="28" t="inlineStr">
        <is>
          <t>Osram LED Classic A100 7,2 W</t>
        </is>
      </c>
      <c r="C14" s="28" t="inlineStr">
        <is>
          <t>Lisämittaus 5.10.2026; mittaustuloksia.zip</t>
        </is>
      </c>
      <c r="D14" s="88" t="n">
        <v>7.2</v>
      </c>
      <c r="E14" s="89" t="n">
        <v>230</v>
      </c>
      <c r="F14" s="88" t="n">
        <v>0.05882</v>
      </c>
      <c r="G14" s="82" t="n">
        <v>7.24</v>
      </c>
      <c r="H14" s="82" t="n">
        <v>13.53</v>
      </c>
      <c r="I14" s="88" t="n">
        <v>0.534</v>
      </c>
      <c r="J14" s="88" t="n">
        <v>3.63</v>
      </c>
      <c r="K14" s="89" t="n">
        <v>229.9</v>
      </c>
      <c r="L14" s="88" t="n">
        <v>0.059</v>
      </c>
      <c r="M14" s="82" t="n">
        <v>7.19</v>
      </c>
      <c r="N14" s="82" t="n">
        <v>13.5</v>
      </c>
      <c r="O14" s="82" t="n">
        <v>-11.42</v>
      </c>
      <c r="P14" s="88" t="n">
        <v>0.532</v>
      </c>
      <c r="Q14" s="88" t="n">
        <v>-40.7</v>
      </c>
      <c r="R14" s="88" t="n">
        <v>0.231</v>
      </c>
      <c r="S14" s="88" t="n">
        <v>-0.229</v>
      </c>
      <c r="T14" s="88" t="n">
        <v>3.706</v>
      </c>
      <c r="U14" s="82" t="n">
        <v>124.59</v>
      </c>
      <c r="V14" s="19" t="inlineStr">
        <is>
          <t>osram led classic a100 7,2w</t>
        </is>
      </c>
      <c r="W14" s="1" t="n"/>
      <c r="X14" s="1" t="n"/>
      <c r="Y14" s="1" t="n"/>
      <c r="Z14" s="1" t="n"/>
    </row>
    <row r="15">
      <c r="A15" s="19" t="inlineStr">
        <is>
          <t>L10</t>
        </is>
      </c>
      <c r="B15" s="28" t="inlineStr">
        <is>
          <t>Osram LED Superstar Classic A100 11 W dimmable</t>
        </is>
      </c>
      <c r="C15" s="28" t="inlineStr">
        <is>
          <t>Lisämittaus 5.10.2026; mittaustuloksia.zip</t>
        </is>
      </c>
      <c r="D15" s="88" t="n">
        <v>11</v>
      </c>
      <c r="E15" s="89" t="n">
        <v>230</v>
      </c>
      <c r="F15" s="88" t="n">
        <v>0.04936</v>
      </c>
      <c r="G15" s="82" t="n">
        <v>10.78</v>
      </c>
      <c r="H15" s="82" t="n">
        <v>11.36</v>
      </c>
      <c r="I15" s="88" t="n">
        <v>0.949</v>
      </c>
      <c r="J15" s="88" t="n">
        <v>1.573</v>
      </c>
      <c r="K15" s="89" t="n">
        <v>229.9</v>
      </c>
      <c r="L15" s="88" t="n">
        <v>0.049</v>
      </c>
      <c r="M15" s="82" t="n">
        <v>10.74</v>
      </c>
      <c r="N15" s="82" t="n">
        <v>11.31</v>
      </c>
      <c r="O15" s="82" t="n">
        <v>-3.53</v>
      </c>
      <c r="P15" s="88" t="n">
        <v>0.949</v>
      </c>
      <c r="Q15" s="88" t="n">
        <v>-10.1</v>
      </c>
      <c r="R15" s="88" t="n">
        <v>0.078</v>
      </c>
      <c r="S15" s="88" t="n">
        <v>-0.077</v>
      </c>
      <c r="T15" s="88" t="n">
        <v>1.577</v>
      </c>
      <c r="U15" s="82" t="n">
        <v>17.08</v>
      </c>
      <c r="V15" s="19" t="inlineStr">
        <is>
          <t>osram led superstar classic A 100 11w dimmable</t>
        </is>
      </c>
      <c r="W15" s="1" t="n"/>
      <c r="X15" s="1" t="n"/>
      <c r="Y15" s="1" t="n"/>
      <c r="Z15" s="1" t="n"/>
    </row>
    <row r="16">
      <c r="A16" s="19" t="inlineStr">
        <is>
          <t>L11</t>
        </is>
      </c>
      <c r="B16" s="28" t="inlineStr">
        <is>
          <t>Osram LED Value Classic A100 11 W</t>
        </is>
      </c>
      <c r="C16" s="28" t="inlineStr">
        <is>
          <t>Lisämittaus 5.10.2026; mittaustuloksia.zip</t>
        </is>
      </c>
      <c r="D16" s="88" t="n">
        <v>11</v>
      </c>
      <c r="E16" s="89" t="n">
        <v>230</v>
      </c>
      <c r="F16" s="88" t="n">
        <v>0.0793</v>
      </c>
      <c r="G16" s="82" t="n">
        <v>10.79</v>
      </c>
      <c r="H16" s="82" t="n">
        <v>18.25</v>
      </c>
      <c r="I16" s="88" t="n">
        <v>0.591</v>
      </c>
      <c r="J16" s="88" t="n">
        <v>2.849</v>
      </c>
      <c r="K16" s="89" t="n">
        <v>229.9</v>
      </c>
      <c r="L16" s="88" t="n">
        <v>0.08</v>
      </c>
      <c r="M16" s="82" t="n">
        <v>10.8</v>
      </c>
      <c r="N16" s="82" t="n">
        <v>18.29</v>
      </c>
      <c r="O16" s="82" t="n">
        <v>-14.75</v>
      </c>
      <c r="P16" s="88" t="n">
        <v>0.59</v>
      </c>
      <c r="Q16" s="88" t="n">
        <v>-32.3</v>
      </c>
      <c r="R16" s="88" t="n">
        <v>0.229</v>
      </c>
      <c r="S16" s="88" t="n">
        <v>-0.231</v>
      </c>
      <c r="T16" s="88" t="n">
        <v>2.837</v>
      </c>
      <c r="U16" s="82" t="n">
        <v>106.46</v>
      </c>
      <c r="V16" s="19" t="inlineStr">
        <is>
          <t>osram led value classic A 100 11w</t>
        </is>
      </c>
      <c r="W16" s="1" t="n"/>
      <c r="X16" s="1" t="n"/>
      <c r="Y16" s="1" t="n"/>
      <c r="Z16" s="1" t="n"/>
    </row>
    <row r="17">
      <c r="A17" s="19" t="inlineStr">
        <is>
          <t>L12</t>
        </is>
      </c>
      <c r="B17" s="28" t="inlineStr">
        <is>
          <t>Voltolux 8 W</t>
        </is>
      </c>
      <c r="C17" s="28" t="inlineStr">
        <is>
          <t>Lisämittaus 5.10.2026; mittaustuloksia.zip</t>
        </is>
      </c>
      <c r="D17" s="88" t="n">
        <v>8</v>
      </c>
      <c r="E17" s="89" t="n">
        <v>230</v>
      </c>
      <c r="F17" s="88" t="n">
        <v>0.05093</v>
      </c>
      <c r="G17" s="82" t="n">
        <v>7.67</v>
      </c>
      <c r="H17" s="82" t="n">
        <v>11.72</v>
      </c>
      <c r="I17" s="88" t="n">
        <v>0.654</v>
      </c>
      <c r="J17" s="88" t="n">
        <v>3.083</v>
      </c>
      <c r="K17" s="89" t="n">
        <v>229.9</v>
      </c>
      <c r="L17" s="88" t="n">
        <v>0.051</v>
      </c>
      <c r="M17" s="82" t="n">
        <v>7.61</v>
      </c>
      <c r="N17" s="82" t="n">
        <v>11.66</v>
      </c>
      <c r="O17" s="82" t="n">
        <v>8.83</v>
      </c>
      <c r="P17" s="88" t="n">
        <v>0.653</v>
      </c>
      <c r="Q17" s="88" t="n">
        <v>27</v>
      </c>
      <c r="R17" s="88" t="n">
        <v>0.158</v>
      </c>
      <c r="S17" s="88" t="n">
        <v>-0.156</v>
      </c>
      <c r="T17" s="88" t="n">
        <v>3.093</v>
      </c>
      <c r="U17" s="82" t="n">
        <v>112.03</v>
      </c>
      <c r="V17" s="19" t="inlineStr">
        <is>
          <t>voltolux 8w</t>
        </is>
      </c>
      <c r="W17" s="1" t="n"/>
      <c r="X17" s="1" t="n"/>
      <c r="Y17" s="1" t="n"/>
      <c r="Z17" s="1" t="n"/>
    </row>
    <row r="18">
      <c r="A18" s="19" t="inlineStr">
        <is>
          <t>L13</t>
        </is>
      </c>
      <c r="B18" s="28" t="inlineStr">
        <is>
          <t>Voltolux 8,5 W</t>
        </is>
      </c>
      <c r="C18" s="28" t="inlineStr">
        <is>
          <t>Lisämittaus 5.10.2026; mittaustuloksia.zip</t>
        </is>
      </c>
      <c r="D18" s="88" t="n">
        <v>8.5</v>
      </c>
      <c r="E18" s="89" t="n">
        <v>230</v>
      </c>
      <c r="F18" s="88" t="n">
        <v>0.05392</v>
      </c>
      <c r="G18" s="82" t="n">
        <v>8.59</v>
      </c>
      <c r="H18" s="82" t="n">
        <v>12.4</v>
      </c>
      <c r="I18" s="88" t="n">
        <v>0.6919999999999999</v>
      </c>
      <c r="J18" s="88" t="n">
        <v>2.991</v>
      </c>
      <c r="K18" s="89" t="n">
        <v>229.9</v>
      </c>
      <c r="L18" s="88" t="n">
        <v>0.054</v>
      </c>
      <c r="M18" s="82" t="n">
        <v>8.550000000000001</v>
      </c>
      <c r="N18" s="82" t="n">
        <v>12.36</v>
      </c>
      <c r="O18" s="82" t="n">
        <v>8.93</v>
      </c>
      <c r="P18" s="88" t="n">
        <v>0.6909999999999999</v>
      </c>
      <c r="Q18" s="88" t="n">
        <v>22.9</v>
      </c>
      <c r="R18" s="88" t="n">
        <v>0.163</v>
      </c>
      <c r="S18" s="88" t="n">
        <v>-0.162</v>
      </c>
      <c r="T18" s="88" t="n">
        <v>2.981</v>
      </c>
      <c r="U18" s="82" t="n">
        <v>100.73</v>
      </c>
      <c r="V18" s="19" t="inlineStr">
        <is>
          <t>voltolux 8,5w</t>
        </is>
      </c>
      <c r="W18" s="1" t="n"/>
      <c r="X18" s="1" t="n"/>
      <c r="Y18" s="1" t="n"/>
      <c r="Z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  <c r="X201" s="1" t="n"/>
      <c r="Y201" s="1" t="n"/>
      <c r="Z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  <c r="X202" s="1" t="n"/>
      <c r="Y202" s="1" t="n"/>
      <c r="Z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  <c r="X203" s="1" t="n"/>
      <c r="Y203" s="1" t="n"/>
      <c r="Z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  <c r="X204" s="1" t="n"/>
      <c r="Y204" s="1" t="n"/>
      <c r="Z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  <c r="X205" s="1" t="n"/>
      <c r="Y205" s="1" t="n"/>
      <c r="Z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  <c r="X206" s="1" t="n"/>
      <c r="Y206" s="1" t="n"/>
      <c r="Z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  <c r="X207" s="1" t="n"/>
      <c r="Y207" s="1" t="n"/>
      <c r="Z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  <c r="X208" s="1" t="n"/>
      <c r="Y208" s="1" t="n"/>
      <c r="Z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  <c r="X209" s="1" t="n"/>
      <c r="Y209" s="1" t="n"/>
      <c r="Z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  <c r="X210" s="1" t="n"/>
      <c r="Y210" s="1" t="n"/>
      <c r="Z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  <c r="X211" s="1" t="n"/>
      <c r="Y211" s="1" t="n"/>
      <c r="Z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  <c r="X212" s="1" t="n"/>
      <c r="Y212" s="1" t="n"/>
      <c r="Z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  <c r="X213" s="1" t="n"/>
      <c r="Y213" s="1" t="n"/>
      <c r="Z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  <c r="X214" s="1" t="n"/>
      <c r="Y214" s="1" t="n"/>
      <c r="Z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  <c r="X215" s="1" t="n"/>
      <c r="Y215" s="1" t="n"/>
      <c r="Z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  <c r="X216" s="1" t="n"/>
      <c r="Y216" s="1" t="n"/>
      <c r="Z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  <c r="X217" s="1" t="n"/>
      <c r="Y217" s="1" t="n"/>
      <c r="Z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  <c r="X218" s="1" t="n"/>
      <c r="Y218" s="1" t="n"/>
      <c r="Z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  <c r="X219" s="1" t="n"/>
      <c r="Y219" s="1" t="n"/>
      <c r="Z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  <c r="X220" s="1" t="n"/>
      <c r="Y220" s="1" t="n"/>
      <c r="Z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  <c r="X221" s="1" t="n"/>
      <c r="Y221" s="1" t="n"/>
      <c r="Z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  <c r="X222" s="1" t="n"/>
      <c r="Y222" s="1" t="n"/>
      <c r="Z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  <c r="X223" s="1" t="n"/>
      <c r="Y223" s="1" t="n"/>
      <c r="Z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  <c r="X224" s="1" t="n"/>
      <c r="Y224" s="1" t="n"/>
      <c r="Z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  <c r="X225" s="1" t="n"/>
      <c r="Y225" s="1" t="n"/>
      <c r="Z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  <c r="X226" s="1" t="n"/>
      <c r="Y226" s="1" t="n"/>
      <c r="Z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  <c r="X227" s="1" t="n"/>
      <c r="Y227" s="1" t="n"/>
      <c r="Z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  <c r="X228" s="1" t="n"/>
      <c r="Y228" s="1" t="n"/>
      <c r="Z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  <c r="X229" s="1" t="n"/>
      <c r="Y229" s="1" t="n"/>
      <c r="Z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  <c r="X230" s="1" t="n"/>
      <c r="Y230" s="1" t="n"/>
      <c r="Z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  <c r="X231" s="1" t="n"/>
      <c r="Y231" s="1" t="n"/>
      <c r="Z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  <c r="X232" s="1" t="n"/>
      <c r="Y232" s="1" t="n"/>
      <c r="Z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  <c r="X233" s="1" t="n"/>
      <c r="Y233" s="1" t="n"/>
      <c r="Z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  <c r="X234" s="1" t="n"/>
      <c r="Y234" s="1" t="n"/>
      <c r="Z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  <c r="X235" s="1" t="n"/>
      <c r="Y235" s="1" t="n"/>
      <c r="Z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  <c r="X236" s="1" t="n"/>
      <c r="Y236" s="1" t="n"/>
      <c r="Z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  <c r="X237" s="1" t="n"/>
      <c r="Y237" s="1" t="n"/>
      <c r="Z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  <c r="X238" s="1" t="n"/>
      <c r="Y238" s="1" t="n"/>
      <c r="Z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  <c r="X239" s="1" t="n"/>
      <c r="Y239" s="1" t="n"/>
      <c r="Z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  <c r="X240" s="1" t="n"/>
      <c r="Y240" s="1" t="n"/>
      <c r="Z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  <c r="X241" s="1" t="n"/>
      <c r="Y241" s="1" t="n"/>
      <c r="Z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  <c r="X242" s="1" t="n"/>
      <c r="Y242" s="1" t="n"/>
      <c r="Z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  <c r="X243" s="1" t="n"/>
      <c r="Y243" s="1" t="n"/>
      <c r="Z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  <c r="X244" s="1" t="n"/>
      <c r="Y244" s="1" t="n"/>
      <c r="Z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  <c r="X245" s="1" t="n"/>
      <c r="Y245" s="1" t="n"/>
      <c r="Z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  <c r="X246" s="1" t="n"/>
      <c r="Y246" s="1" t="n"/>
      <c r="Z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  <c r="X247" s="1" t="n"/>
      <c r="Y247" s="1" t="n"/>
      <c r="Z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  <c r="X248" s="1" t="n"/>
      <c r="Y248" s="1" t="n"/>
      <c r="Z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  <c r="X249" s="1" t="n"/>
      <c r="Y249" s="1" t="n"/>
      <c r="Z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  <c r="X250" s="1" t="n"/>
      <c r="Y250" s="1" t="n"/>
      <c r="Z250" s="1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5D7A8C"/>
    <outlinePr summaryBelow="1" summaryRight="1"/>
    <pageSetUpPr/>
  </sheetPr>
  <dimension ref="A1:Z265"/>
  <sheetViews>
    <sheetView showGridLines="0" workbookViewId="0">
      <pane xSplit="2" ySplit="5" topLeftCell="C6" activePane="bottomRight" state="frozen"/>
      <selection activeCell="A1" sqref="A1"/>
    </sheetView>
  </sheetViews>
  <sheetFormatPr baseColWidth="8" defaultRowHeight="15"/>
  <cols>
    <col width="9" customWidth="1" min="1" max="1"/>
    <col width="29" customWidth="1" min="2" max="2"/>
    <col width="12" customWidth="1" min="3" max="3"/>
    <col width="12" customWidth="1" min="4" max="4"/>
    <col width="7" customWidth="1" min="5" max="5"/>
    <col width="14" customWidth="1" min="6" max="6"/>
    <col width="15" customWidth="1" min="7" max="7"/>
    <col width="13" customWidth="1" min="8" max="8"/>
    <col width="16" customWidth="1" min="9" max="9"/>
    <col width="13" customWidth="1" min="10" max="10"/>
    <col width="22" customWidth="1" min="11" max="11"/>
    <col width="34" customWidth="1" min="12" max="12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25" customHeight="1">
      <c r="A2" s="2" t="inlineStr">
        <is>
          <t>Harmoniset virrat ja vaihtoehdon 1 raja-arvot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4" t="inlineStr">
        <is>
          <t>OWON-näytöistä poimitut virrat on kirjattu 1 mA:n näyttötarkkuudella. Alle 5 mA:n tulokset sivuutetaan kohdan 6.3.3.4 mukaisesti tässä aineistossa.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34" customHeight="1">
      <c r="A5" s="13" t="inlineStr">
        <is>
          <t>Tunnus</t>
        </is>
      </c>
      <c r="B5" s="14" t="inlineStr">
        <is>
          <t>Lamppu</t>
        </is>
      </c>
      <c r="C5" s="14" t="inlineStr">
        <is>
          <t>Nimellisteho (W)</t>
        </is>
      </c>
      <c r="D5" s="14" t="inlineStr">
        <is>
          <t>Mitattu P (W)</t>
        </is>
      </c>
      <c r="E5" s="14" t="inlineStr">
        <is>
          <t>h</t>
        </is>
      </c>
      <c r="F5" s="14" t="inlineStr">
        <is>
          <t>Mitattu Ih (mA)</t>
        </is>
      </c>
      <c r="G5" s="14" t="inlineStr">
        <is>
          <t>Kerroin (mA/W)</t>
        </is>
      </c>
      <c r="H5" s="14" t="inlineStr">
        <is>
          <t>Raja (mA)</t>
        </is>
      </c>
      <c r="I5" s="14" t="inlineStr">
        <is>
          <t>Sivuutusraja (mA)</t>
        </is>
      </c>
      <c r="J5" s="14" t="inlineStr">
        <is>
          <t>Ylitys (mA)</t>
        </is>
      </c>
      <c r="K5" s="14" t="inlineStr">
        <is>
          <t>Tulos</t>
        </is>
      </c>
      <c r="L5" s="15" t="inlineStr">
        <is>
          <t>Lähde</t>
        </is>
      </c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>
      <c r="A6" s="17" t="inlineStr">
        <is>
          <t>L1</t>
        </is>
      </c>
      <c r="B6" s="17" t="inlineStr">
        <is>
          <t>Airam 4713777 14 W</t>
        </is>
      </c>
      <c r="C6" s="85" t="n">
        <v>14</v>
      </c>
      <c r="D6" s="85" t="n">
        <v>13.99</v>
      </c>
      <c r="E6" s="17" t="n">
        <v>2</v>
      </c>
      <c r="F6" s="85" t="n">
        <v>0</v>
      </c>
      <c r="G6" s="85" t="n"/>
      <c r="H6" s="85" t="n"/>
      <c r="I6" s="85" t="n">
        <v>5</v>
      </c>
      <c r="J6" s="85" t="n">
        <v>0</v>
      </c>
      <c r="K6" s="17" t="inlineStr">
        <is>
          <t>Ei arvioida</t>
        </is>
      </c>
      <c r="L6" s="17" t="inlineStr">
        <is>
          <t>airam 14w; OWON harmoniasivu 1/11</t>
        </is>
      </c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>
      <c r="A7" s="18" t="inlineStr">
        <is>
          <t>L1</t>
        </is>
      </c>
      <c r="B7" s="18" t="inlineStr">
        <is>
          <t>Airam 4713777 14 W</t>
        </is>
      </c>
      <c r="C7" s="79" t="n">
        <v>14</v>
      </c>
      <c r="D7" s="79" t="n">
        <v>13.99</v>
      </c>
      <c r="E7" s="18" t="n">
        <v>3</v>
      </c>
      <c r="F7" s="90" t="n">
        <v>58</v>
      </c>
      <c r="G7" s="79" t="n">
        <v>3.4</v>
      </c>
      <c r="H7" s="90" t="n">
        <v>47.566</v>
      </c>
      <c r="I7" s="79" t="n">
        <v>5</v>
      </c>
      <c r="J7" s="90" t="n">
        <v>10.434</v>
      </c>
      <c r="K7" s="37" t="inlineStr">
        <is>
          <t>YLITYS</t>
        </is>
      </c>
      <c r="L7" s="18" t="inlineStr">
        <is>
          <t>airam 14w; OWON harmoniasivu 1/11</t>
        </is>
      </c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>
      <c r="A8" s="18" t="inlineStr">
        <is>
          <t>L1</t>
        </is>
      </c>
      <c r="B8" s="18" t="inlineStr">
        <is>
          <t>Airam 4713777 14 W</t>
        </is>
      </c>
      <c r="C8" s="79" t="n">
        <v>14</v>
      </c>
      <c r="D8" s="79" t="n">
        <v>13.99</v>
      </c>
      <c r="E8" s="18" t="n">
        <v>5</v>
      </c>
      <c r="F8" s="90" t="n">
        <v>46</v>
      </c>
      <c r="G8" s="79" t="n">
        <v>1.9</v>
      </c>
      <c r="H8" s="90" t="n">
        <v>26.581</v>
      </c>
      <c r="I8" s="79" t="n">
        <v>5</v>
      </c>
      <c r="J8" s="90" t="n">
        <v>19.419</v>
      </c>
      <c r="K8" s="37" t="inlineStr">
        <is>
          <t>YLITYS</t>
        </is>
      </c>
      <c r="L8" s="18" t="inlineStr">
        <is>
          <t>airam 14w; OWON harmoniasivu 1/11</t>
        </is>
      </c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>
      <c r="A9" s="18" t="inlineStr">
        <is>
          <t>L1</t>
        </is>
      </c>
      <c r="B9" s="18" t="inlineStr">
        <is>
          <t>Airam 4713777 14 W</t>
        </is>
      </c>
      <c r="C9" s="79" t="n">
        <v>14</v>
      </c>
      <c r="D9" s="79" t="n">
        <v>13.99</v>
      </c>
      <c r="E9" s="18" t="n">
        <v>7</v>
      </c>
      <c r="F9" s="90" t="n">
        <v>33</v>
      </c>
      <c r="G9" s="79" t="n">
        <v>1</v>
      </c>
      <c r="H9" s="90" t="n">
        <v>13.99</v>
      </c>
      <c r="I9" s="79" t="n">
        <v>5</v>
      </c>
      <c r="J9" s="90" t="n">
        <v>19.01</v>
      </c>
      <c r="K9" s="37" t="inlineStr">
        <is>
          <t>YLITYS</t>
        </is>
      </c>
      <c r="L9" s="18" t="inlineStr">
        <is>
          <t>airam 14w; OWON harmoniasivu 2/11</t>
        </is>
      </c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>
      <c r="A10" s="18" t="inlineStr">
        <is>
          <t>L1</t>
        </is>
      </c>
      <c r="B10" s="18" t="inlineStr">
        <is>
          <t>Airam 4713777 14 W</t>
        </is>
      </c>
      <c r="C10" s="79" t="n">
        <v>14</v>
      </c>
      <c r="D10" s="79" t="n">
        <v>13.99</v>
      </c>
      <c r="E10" s="18" t="n">
        <v>9</v>
      </c>
      <c r="F10" s="90" t="n">
        <v>21</v>
      </c>
      <c r="G10" s="79" t="n">
        <v>0.5</v>
      </c>
      <c r="H10" s="90" t="n">
        <v>6.995</v>
      </c>
      <c r="I10" s="79" t="n">
        <v>5</v>
      </c>
      <c r="J10" s="90" t="n">
        <v>14.005</v>
      </c>
      <c r="K10" s="37" t="inlineStr">
        <is>
          <t>YLITYS</t>
        </is>
      </c>
      <c r="L10" s="18" t="inlineStr">
        <is>
          <t>airam 14w; OWON harmoniasivu 2/11</t>
        </is>
      </c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>
      <c r="A11" s="18" t="inlineStr">
        <is>
          <t>L1</t>
        </is>
      </c>
      <c r="B11" s="18" t="inlineStr">
        <is>
          <t>Airam 4713777 14 W</t>
        </is>
      </c>
      <c r="C11" s="79" t="n">
        <v>14</v>
      </c>
      <c r="D11" s="79" t="n">
        <v>13.99</v>
      </c>
      <c r="E11" s="18" t="n">
        <v>11</v>
      </c>
      <c r="F11" s="90" t="n">
        <v>15</v>
      </c>
      <c r="G11" s="79" t="n">
        <v>0.35</v>
      </c>
      <c r="H11" s="90" t="n">
        <v>4.8965</v>
      </c>
      <c r="I11" s="79" t="n">
        <v>5</v>
      </c>
      <c r="J11" s="90" t="n">
        <v>10.1035</v>
      </c>
      <c r="K11" s="37" t="inlineStr">
        <is>
          <t>YLITYS</t>
        </is>
      </c>
      <c r="L11" s="18" t="inlineStr">
        <is>
          <t>airam 14w; OWON harmoniasivu 2/11</t>
        </is>
      </c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>
      <c r="A12" s="18" t="inlineStr">
        <is>
          <t>L1</t>
        </is>
      </c>
      <c r="B12" s="18" t="inlineStr">
        <is>
          <t>Airam 4713777 14 W</t>
        </is>
      </c>
      <c r="C12" s="79" t="n">
        <v>14</v>
      </c>
      <c r="D12" s="79" t="n">
        <v>13.99</v>
      </c>
      <c r="E12" s="18" t="n">
        <v>13</v>
      </c>
      <c r="F12" s="90" t="n">
        <v>15</v>
      </c>
      <c r="G12" s="79" t="n">
        <v>0.2961538461538462</v>
      </c>
      <c r="H12" s="90" t="n">
        <v>4.143192307692308</v>
      </c>
      <c r="I12" s="79" t="n">
        <v>5</v>
      </c>
      <c r="J12" s="90" t="n">
        <v>10.85680769230769</v>
      </c>
      <c r="K12" s="37" t="inlineStr">
        <is>
          <t>YLITYS</t>
        </is>
      </c>
      <c r="L12" s="18" t="inlineStr">
        <is>
          <t>airam 14w; OWON harmoniasivu 3/11</t>
        </is>
      </c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>
      <c r="A13" s="18" t="inlineStr">
        <is>
          <t>L1</t>
        </is>
      </c>
      <c r="B13" s="18" t="inlineStr">
        <is>
          <t>Airam 4713777 14 W</t>
        </is>
      </c>
      <c r="C13" s="79" t="n">
        <v>14</v>
      </c>
      <c r="D13" s="79" t="n">
        <v>13.99</v>
      </c>
      <c r="E13" s="18" t="n">
        <v>15</v>
      </c>
      <c r="F13" s="90" t="n">
        <v>14</v>
      </c>
      <c r="G13" s="79" t="n">
        <v>0.2566666666666667</v>
      </c>
      <c r="H13" s="90" t="n">
        <v>3.590766666666667</v>
      </c>
      <c r="I13" s="79" t="n">
        <v>5</v>
      </c>
      <c r="J13" s="90" t="n">
        <v>10.40923333333333</v>
      </c>
      <c r="K13" s="37" t="inlineStr">
        <is>
          <t>YLITYS</t>
        </is>
      </c>
      <c r="L13" s="18" t="inlineStr">
        <is>
          <t>airam 14w; OWON harmoniasivu 3/11</t>
        </is>
      </c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>
      <c r="A14" s="18" t="inlineStr">
        <is>
          <t>L1</t>
        </is>
      </c>
      <c r="B14" s="18" t="inlineStr">
        <is>
          <t>Airam 4713777 14 W</t>
        </is>
      </c>
      <c r="C14" s="79" t="n">
        <v>14</v>
      </c>
      <c r="D14" s="79" t="n">
        <v>13.99</v>
      </c>
      <c r="E14" s="18" t="n">
        <v>17</v>
      </c>
      <c r="F14" s="90" t="n">
        <v>12</v>
      </c>
      <c r="G14" s="79" t="n">
        <v>0.2264705882352941</v>
      </c>
      <c r="H14" s="90" t="n">
        <v>3.168323529411765</v>
      </c>
      <c r="I14" s="79" t="n">
        <v>5</v>
      </c>
      <c r="J14" s="90" t="n">
        <v>8.831676470588235</v>
      </c>
      <c r="K14" s="37" t="inlineStr">
        <is>
          <t>YLITYS</t>
        </is>
      </c>
      <c r="L14" s="18" t="inlineStr">
        <is>
          <t>airam 14w; OWON harmoniasivu 3/11</t>
        </is>
      </c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>
      <c r="A15" s="18" t="inlineStr">
        <is>
          <t>L1</t>
        </is>
      </c>
      <c r="B15" s="18" t="inlineStr">
        <is>
          <t>Airam 4713777 14 W</t>
        </is>
      </c>
      <c r="C15" s="79" t="n">
        <v>14</v>
      </c>
      <c r="D15" s="79" t="n">
        <v>13.99</v>
      </c>
      <c r="E15" s="18" t="n">
        <v>19</v>
      </c>
      <c r="F15" s="90" t="n">
        <v>10</v>
      </c>
      <c r="G15" s="79" t="n">
        <v>0.2026315789473684</v>
      </c>
      <c r="H15" s="90" t="n">
        <v>2.834815789473684</v>
      </c>
      <c r="I15" s="79" t="n">
        <v>5</v>
      </c>
      <c r="J15" s="90" t="n">
        <v>7.165184210526316</v>
      </c>
      <c r="K15" s="37" t="inlineStr">
        <is>
          <t>YLITYS</t>
        </is>
      </c>
      <c r="L15" s="18" t="inlineStr">
        <is>
          <t>airam 14w; OWON harmoniasivu 4/11</t>
        </is>
      </c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8" t="inlineStr">
        <is>
          <t>L1</t>
        </is>
      </c>
      <c r="B16" s="18" t="inlineStr">
        <is>
          <t>Airam 4713777 14 W</t>
        </is>
      </c>
      <c r="C16" s="79" t="n">
        <v>14</v>
      </c>
      <c r="D16" s="79" t="n">
        <v>13.99</v>
      </c>
      <c r="E16" s="18" t="n">
        <v>21</v>
      </c>
      <c r="F16" s="90" t="n">
        <v>9</v>
      </c>
      <c r="G16" s="79" t="n">
        <v>0.1833333333333333</v>
      </c>
      <c r="H16" s="90" t="n">
        <v>2.564833333333334</v>
      </c>
      <c r="I16" s="79" t="n">
        <v>5</v>
      </c>
      <c r="J16" s="90" t="n">
        <v>6.435166666666666</v>
      </c>
      <c r="K16" s="37" t="inlineStr">
        <is>
          <t>YLITYS</t>
        </is>
      </c>
      <c r="L16" s="18" t="inlineStr">
        <is>
          <t>airam 14w; OWON harmoniasivu 4/11</t>
        </is>
      </c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>
      <c r="A17" s="18" t="inlineStr">
        <is>
          <t>L1</t>
        </is>
      </c>
      <c r="B17" s="18" t="inlineStr">
        <is>
          <t>Airam 4713777 14 W</t>
        </is>
      </c>
      <c r="C17" s="79" t="n">
        <v>14</v>
      </c>
      <c r="D17" s="79" t="n">
        <v>13.99</v>
      </c>
      <c r="E17" s="18" t="n">
        <v>23</v>
      </c>
      <c r="F17" s="90" t="n">
        <v>8</v>
      </c>
      <c r="G17" s="79" t="n">
        <v>0.1673913043478261</v>
      </c>
      <c r="H17" s="90" t="n">
        <v>2.341804347826087</v>
      </c>
      <c r="I17" s="79" t="n">
        <v>5</v>
      </c>
      <c r="J17" s="90" t="n">
        <v>5.658195652173912</v>
      </c>
      <c r="K17" s="37" t="inlineStr">
        <is>
          <t>YLITYS</t>
        </is>
      </c>
      <c r="L17" s="18" t="inlineStr">
        <is>
          <t>airam 14w; OWON harmoniasivu 4/11</t>
        </is>
      </c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>
      <c r="A18" s="18" t="inlineStr">
        <is>
          <t>L1</t>
        </is>
      </c>
      <c r="B18" s="18" t="inlineStr">
        <is>
          <t>Airam 4713777 14 W</t>
        </is>
      </c>
      <c r="C18" s="79" t="n">
        <v>14</v>
      </c>
      <c r="D18" s="79" t="n">
        <v>13.99</v>
      </c>
      <c r="E18" s="18" t="n">
        <v>25</v>
      </c>
      <c r="F18" s="90" t="n">
        <v>7</v>
      </c>
      <c r="G18" s="79" t="n">
        <v>0.154</v>
      </c>
      <c r="H18" s="90" t="n">
        <v>2.15446</v>
      </c>
      <c r="I18" s="79" t="n">
        <v>5</v>
      </c>
      <c r="J18" s="90" t="n">
        <v>4.84554</v>
      </c>
      <c r="K18" s="37" t="inlineStr">
        <is>
          <t>YLITYS</t>
        </is>
      </c>
      <c r="L18" s="18" t="inlineStr">
        <is>
          <t>airam 14w; OWON harmoniasivu 5/11</t>
        </is>
      </c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>
      <c r="A19" s="18" t="inlineStr">
        <is>
          <t>L1</t>
        </is>
      </c>
      <c r="B19" s="18" t="inlineStr">
        <is>
          <t>Airam 4713777 14 W</t>
        </is>
      </c>
      <c r="C19" s="79" t="n">
        <v>14</v>
      </c>
      <c r="D19" s="79" t="n">
        <v>13.99</v>
      </c>
      <c r="E19" s="18" t="n">
        <v>27</v>
      </c>
      <c r="F19" s="90" t="n">
        <v>6</v>
      </c>
      <c r="G19" s="79" t="n">
        <v>0.1425925925925926</v>
      </c>
      <c r="H19" s="90" t="n">
        <v>1.994870370370371</v>
      </c>
      <c r="I19" s="79" t="n">
        <v>5</v>
      </c>
      <c r="J19" s="90" t="n">
        <v>4.005129629629629</v>
      </c>
      <c r="K19" s="37" t="inlineStr">
        <is>
          <t>YLITYS</t>
        </is>
      </c>
      <c r="L19" s="18" t="inlineStr">
        <is>
          <t>airam 14w; OWON harmoniasivu 5/11</t>
        </is>
      </c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>
      <c r="A20" s="18" t="inlineStr">
        <is>
          <t>L1</t>
        </is>
      </c>
      <c r="B20" s="18" t="inlineStr">
        <is>
          <t>Airam 4713777 14 W</t>
        </is>
      </c>
      <c r="C20" s="79" t="n">
        <v>14</v>
      </c>
      <c r="D20" s="79" t="n">
        <v>13.99</v>
      </c>
      <c r="E20" s="18" t="n">
        <v>29</v>
      </c>
      <c r="F20" s="90" t="n">
        <v>5</v>
      </c>
      <c r="G20" s="79" t="n">
        <v>0.1327586206896552</v>
      </c>
      <c r="H20" s="90" t="n">
        <v>1.857293103448276</v>
      </c>
      <c r="I20" s="79" t="n">
        <v>5</v>
      </c>
      <c r="J20" s="90" t="n">
        <v>3.142706896551724</v>
      </c>
      <c r="K20" s="37" t="inlineStr">
        <is>
          <t>YLITYS</t>
        </is>
      </c>
      <c r="L20" s="18" t="inlineStr">
        <is>
          <t>airam 14w; OWON harmoniasivu 5/11</t>
        </is>
      </c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>
      <c r="A21" s="18" t="inlineStr">
        <is>
          <t>L1</t>
        </is>
      </c>
      <c r="B21" s="18" t="inlineStr">
        <is>
          <t>Airam 4713777 14 W</t>
        </is>
      </c>
      <c r="C21" s="79" t="n">
        <v>14</v>
      </c>
      <c r="D21" s="79" t="n">
        <v>13.99</v>
      </c>
      <c r="E21" s="18" t="n">
        <v>31</v>
      </c>
      <c r="F21" s="79" t="n">
        <v>4</v>
      </c>
      <c r="G21" s="79" t="n">
        <v>0.1241935483870968</v>
      </c>
      <c r="H21" s="79" t="n">
        <v>1.737467741935484</v>
      </c>
      <c r="I21" s="79" t="n">
        <v>5</v>
      </c>
      <c r="J21" s="79" t="n">
        <v>0</v>
      </c>
      <c r="K21" s="41" t="inlineStr">
        <is>
          <t>Sivuutetaan (&lt;5 mA)</t>
        </is>
      </c>
      <c r="L21" s="18" t="inlineStr">
        <is>
          <t>airam 14w; OWON harmoniasivu 6/11</t>
        </is>
      </c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>
      <c r="A22" s="18" t="inlineStr">
        <is>
          <t>L1</t>
        </is>
      </c>
      <c r="B22" s="18" t="inlineStr">
        <is>
          <t>Airam 4713777 14 W</t>
        </is>
      </c>
      <c r="C22" s="79" t="n">
        <v>14</v>
      </c>
      <c r="D22" s="79" t="n">
        <v>13.99</v>
      </c>
      <c r="E22" s="18" t="n">
        <v>33</v>
      </c>
      <c r="F22" s="79" t="n">
        <v>4</v>
      </c>
      <c r="G22" s="79" t="n">
        <v>0.1166666666666667</v>
      </c>
      <c r="H22" s="79" t="n">
        <v>1.632166666666667</v>
      </c>
      <c r="I22" s="79" t="n">
        <v>5</v>
      </c>
      <c r="J22" s="79" t="n">
        <v>0</v>
      </c>
      <c r="K22" s="41" t="inlineStr">
        <is>
          <t>Sivuutetaan (&lt;5 mA)</t>
        </is>
      </c>
      <c r="L22" s="18" t="inlineStr">
        <is>
          <t>airam 14w; OWON harmoniasivu 6/11</t>
        </is>
      </c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8" t="inlineStr">
        <is>
          <t>L1</t>
        </is>
      </c>
      <c r="B23" s="18" t="inlineStr">
        <is>
          <t>Airam 4713777 14 W</t>
        </is>
      </c>
      <c r="C23" s="79" t="n">
        <v>14</v>
      </c>
      <c r="D23" s="79" t="n">
        <v>13.99</v>
      </c>
      <c r="E23" s="18" t="n">
        <v>35</v>
      </c>
      <c r="F23" s="79" t="n">
        <v>3</v>
      </c>
      <c r="G23" s="79" t="n">
        <v>0.11</v>
      </c>
      <c r="H23" s="79" t="n">
        <v>1.5389</v>
      </c>
      <c r="I23" s="79" t="n">
        <v>5</v>
      </c>
      <c r="J23" s="79" t="n">
        <v>0</v>
      </c>
      <c r="K23" s="41" t="inlineStr">
        <is>
          <t>Sivuutetaan (&lt;5 mA)</t>
        </is>
      </c>
      <c r="L23" s="18" t="inlineStr">
        <is>
          <t>airam 14w; OWON harmoniasivu 6/11</t>
        </is>
      </c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8" t="inlineStr">
        <is>
          <t>L1</t>
        </is>
      </c>
      <c r="B24" s="18" t="inlineStr">
        <is>
          <t>Airam 4713777 14 W</t>
        </is>
      </c>
      <c r="C24" s="79" t="n">
        <v>14</v>
      </c>
      <c r="D24" s="79" t="n">
        <v>13.99</v>
      </c>
      <c r="E24" s="18" t="n">
        <v>37</v>
      </c>
      <c r="F24" s="79" t="n">
        <v>3</v>
      </c>
      <c r="G24" s="79" t="n">
        <v>0.1040540540540541</v>
      </c>
      <c r="H24" s="79" t="n">
        <v>1.455716216216216</v>
      </c>
      <c r="I24" s="79" t="n">
        <v>5</v>
      </c>
      <c r="J24" s="79" t="n">
        <v>0</v>
      </c>
      <c r="K24" s="41" t="inlineStr">
        <is>
          <t>Sivuutetaan (&lt;5 mA)</t>
        </is>
      </c>
      <c r="L24" s="18" t="inlineStr">
        <is>
          <t>airam 14w; OWON harmoniasivu 7/11</t>
        </is>
      </c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8" t="inlineStr">
        <is>
          <t>L1</t>
        </is>
      </c>
      <c r="B25" s="18" t="inlineStr">
        <is>
          <t>Airam 4713777 14 W</t>
        </is>
      </c>
      <c r="C25" s="79" t="n">
        <v>14</v>
      </c>
      <c r="D25" s="79" t="n">
        <v>13.99</v>
      </c>
      <c r="E25" s="18" t="n">
        <v>39</v>
      </c>
      <c r="F25" s="79" t="n">
        <v>2</v>
      </c>
      <c r="G25" s="79" t="n">
        <v>0.09871794871794871</v>
      </c>
      <c r="H25" s="79" t="n">
        <v>1.381064102564103</v>
      </c>
      <c r="I25" s="79" t="n">
        <v>5</v>
      </c>
      <c r="J25" s="79" t="n">
        <v>0</v>
      </c>
      <c r="K25" s="41" t="inlineStr">
        <is>
          <t>Sivuutetaan (&lt;5 mA)</t>
        </is>
      </c>
      <c r="L25" s="18" t="inlineStr">
        <is>
          <t>airam 14w; OWON harmoniasivu 7/11</t>
        </is>
      </c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8" t="inlineStr">
        <is>
          <t>L2</t>
        </is>
      </c>
      <c r="B26" s="18" t="inlineStr">
        <is>
          <t>Airam Onni 12 W</t>
        </is>
      </c>
      <c r="C26" s="79" t="n">
        <v>12</v>
      </c>
      <c r="D26" s="79" t="n">
        <v>12.13</v>
      </c>
      <c r="E26" s="18" t="n">
        <v>2</v>
      </c>
      <c r="F26" s="79" t="n">
        <v>0</v>
      </c>
      <c r="G26" s="79" t="n"/>
      <c r="H26" s="79" t="n"/>
      <c r="I26" s="79" t="n">
        <v>5</v>
      </c>
      <c r="J26" s="79" t="n">
        <v>0</v>
      </c>
      <c r="K26" s="18" t="inlineStr">
        <is>
          <t>Ei arvioida</t>
        </is>
      </c>
      <c r="L26" s="18" t="inlineStr">
        <is>
          <t>airam onni 12w; OWON harmoniasivu 1/11</t>
        </is>
      </c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8" t="inlineStr">
        <is>
          <t>L2</t>
        </is>
      </c>
      <c r="B27" s="18" t="inlineStr">
        <is>
          <t>Airam Onni 12 W</t>
        </is>
      </c>
      <c r="C27" s="79" t="n">
        <v>12</v>
      </c>
      <c r="D27" s="79" t="n">
        <v>12.13</v>
      </c>
      <c r="E27" s="18" t="n">
        <v>3</v>
      </c>
      <c r="F27" s="90" t="n">
        <v>49</v>
      </c>
      <c r="G27" s="79" t="n">
        <v>3.4</v>
      </c>
      <c r="H27" s="90" t="n">
        <v>41.242</v>
      </c>
      <c r="I27" s="79" t="n">
        <v>5</v>
      </c>
      <c r="J27" s="90" t="n">
        <v>7.757999999999996</v>
      </c>
      <c r="K27" s="37" t="inlineStr">
        <is>
          <t>YLITYS</t>
        </is>
      </c>
      <c r="L27" s="18" t="inlineStr">
        <is>
          <t>airam onni 12w; OWON harmoniasivu 1/11</t>
        </is>
      </c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8" t="inlineStr">
        <is>
          <t>L2</t>
        </is>
      </c>
      <c r="B28" s="18" t="inlineStr">
        <is>
          <t>Airam Onni 12 W</t>
        </is>
      </c>
      <c r="C28" s="79" t="n">
        <v>12</v>
      </c>
      <c r="D28" s="79" t="n">
        <v>12.13</v>
      </c>
      <c r="E28" s="18" t="n">
        <v>5</v>
      </c>
      <c r="F28" s="90" t="n">
        <v>34</v>
      </c>
      <c r="G28" s="79" t="n">
        <v>1.9</v>
      </c>
      <c r="H28" s="90" t="n">
        <v>23.047</v>
      </c>
      <c r="I28" s="79" t="n">
        <v>5</v>
      </c>
      <c r="J28" s="90" t="n">
        <v>10.953</v>
      </c>
      <c r="K28" s="37" t="inlineStr">
        <is>
          <t>YLITYS</t>
        </is>
      </c>
      <c r="L28" s="18" t="inlineStr">
        <is>
          <t>airam onni 12w; OWON harmoniasivu 1/11</t>
        </is>
      </c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8" t="inlineStr">
        <is>
          <t>L2</t>
        </is>
      </c>
      <c r="B29" s="18" t="inlineStr">
        <is>
          <t>Airam Onni 12 W</t>
        </is>
      </c>
      <c r="C29" s="79" t="n">
        <v>12</v>
      </c>
      <c r="D29" s="79" t="n">
        <v>12.13</v>
      </c>
      <c r="E29" s="18" t="n">
        <v>7</v>
      </c>
      <c r="F29" s="90" t="n">
        <v>20</v>
      </c>
      <c r="G29" s="79" t="n">
        <v>1</v>
      </c>
      <c r="H29" s="90" t="n">
        <v>12.13</v>
      </c>
      <c r="I29" s="79" t="n">
        <v>5</v>
      </c>
      <c r="J29" s="90" t="n">
        <v>7.869999999999999</v>
      </c>
      <c r="K29" s="37" t="inlineStr">
        <is>
          <t>YLITYS</t>
        </is>
      </c>
      <c r="L29" s="18" t="inlineStr">
        <is>
          <t>airam onni 12w; OWON harmoniasivu 2/11</t>
        </is>
      </c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8" t="inlineStr">
        <is>
          <t>L2</t>
        </is>
      </c>
      <c r="B30" s="18" t="inlineStr">
        <is>
          <t>Airam Onni 12 W</t>
        </is>
      </c>
      <c r="C30" s="79" t="n">
        <v>12</v>
      </c>
      <c r="D30" s="79" t="n">
        <v>12.13</v>
      </c>
      <c r="E30" s="18" t="n">
        <v>9</v>
      </c>
      <c r="F30" s="90" t="n">
        <v>13</v>
      </c>
      <c r="G30" s="79" t="n">
        <v>0.5</v>
      </c>
      <c r="H30" s="90" t="n">
        <v>6.065</v>
      </c>
      <c r="I30" s="79" t="n">
        <v>5</v>
      </c>
      <c r="J30" s="90" t="n">
        <v>6.935</v>
      </c>
      <c r="K30" s="37" t="inlineStr">
        <is>
          <t>YLITYS</t>
        </is>
      </c>
      <c r="L30" s="18" t="inlineStr">
        <is>
          <t>airam onni 12w; OWON harmoniasivu 2/11</t>
        </is>
      </c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8" t="inlineStr">
        <is>
          <t>L2</t>
        </is>
      </c>
      <c r="B31" s="18" t="inlineStr">
        <is>
          <t>Airam Onni 12 W</t>
        </is>
      </c>
      <c r="C31" s="79" t="n">
        <v>12</v>
      </c>
      <c r="D31" s="79" t="n">
        <v>12.13</v>
      </c>
      <c r="E31" s="18" t="n">
        <v>11</v>
      </c>
      <c r="F31" s="90" t="n">
        <v>12</v>
      </c>
      <c r="G31" s="79" t="n">
        <v>0.35</v>
      </c>
      <c r="H31" s="90" t="n">
        <v>4.2455</v>
      </c>
      <c r="I31" s="79" t="n">
        <v>5</v>
      </c>
      <c r="J31" s="90" t="n">
        <v>7.7545</v>
      </c>
      <c r="K31" s="37" t="inlineStr">
        <is>
          <t>YLITYS</t>
        </is>
      </c>
      <c r="L31" s="18" t="inlineStr">
        <is>
          <t>airam onni 12w; OWON harmoniasivu 2/11</t>
        </is>
      </c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8" t="inlineStr">
        <is>
          <t>L2</t>
        </is>
      </c>
      <c r="B32" s="18" t="inlineStr">
        <is>
          <t>Airam Onni 12 W</t>
        </is>
      </c>
      <c r="C32" s="79" t="n">
        <v>12</v>
      </c>
      <c r="D32" s="79" t="n">
        <v>12.13</v>
      </c>
      <c r="E32" s="18" t="n">
        <v>13</v>
      </c>
      <c r="F32" s="90" t="n">
        <v>11</v>
      </c>
      <c r="G32" s="79" t="n">
        <v>0.2961538461538462</v>
      </c>
      <c r="H32" s="90" t="n">
        <v>3.592346153846154</v>
      </c>
      <c r="I32" s="79" t="n">
        <v>5</v>
      </c>
      <c r="J32" s="90" t="n">
        <v>7.407653846153845</v>
      </c>
      <c r="K32" s="37" t="inlineStr">
        <is>
          <t>YLITYS</t>
        </is>
      </c>
      <c r="L32" s="18" t="inlineStr">
        <is>
          <t>airam onni 12w; OWON harmoniasivu 3/11</t>
        </is>
      </c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8" t="inlineStr">
        <is>
          <t>L2</t>
        </is>
      </c>
      <c r="B33" s="18" t="inlineStr">
        <is>
          <t>Airam Onni 12 W</t>
        </is>
      </c>
      <c r="C33" s="79" t="n">
        <v>12</v>
      </c>
      <c r="D33" s="79" t="n">
        <v>12.13</v>
      </c>
      <c r="E33" s="18" t="n">
        <v>15</v>
      </c>
      <c r="F33" s="90" t="n">
        <v>8</v>
      </c>
      <c r="G33" s="79" t="n">
        <v>0.2566666666666667</v>
      </c>
      <c r="H33" s="90" t="n">
        <v>3.113366666666667</v>
      </c>
      <c r="I33" s="79" t="n">
        <v>5</v>
      </c>
      <c r="J33" s="90" t="n">
        <v>4.886633333333333</v>
      </c>
      <c r="K33" s="37" t="inlineStr">
        <is>
          <t>YLITYS</t>
        </is>
      </c>
      <c r="L33" s="18" t="inlineStr">
        <is>
          <t>airam onni 12w; OWON harmoniasivu 3/11</t>
        </is>
      </c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8" t="inlineStr">
        <is>
          <t>L2</t>
        </is>
      </c>
      <c r="B34" s="18" t="inlineStr">
        <is>
          <t>Airam Onni 12 W</t>
        </is>
      </c>
      <c r="C34" s="79" t="n">
        <v>12</v>
      </c>
      <c r="D34" s="79" t="n">
        <v>12.13</v>
      </c>
      <c r="E34" s="18" t="n">
        <v>17</v>
      </c>
      <c r="F34" s="90" t="n">
        <v>7</v>
      </c>
      <c r="G34" s="79" t="n">
        <v>0.2264705882352941</v>
      </c>
      <c r="H34" s="90" t="n">
        <v>2.747088235294118</v>
      </c>
      <c r="I34" s="79" t="n">
        <v>5</v>
      </c>
      <c r="J34" s="90" t="n">
        <v>4.252911764705882</v>
      </c>
      <c r="K34" s="37" t="inlineStr">
        <is>
          <t>YLITYS</t>
        </is>
      </c>
      <c r="L34" s="18" t="inlineStr">
        <is>
          <t>airam onni 12w; OWON harmoniasivu 3/11</t>
        </is>
      </c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8" t="inlineStr">
        <is>
          <t>L2</t>
        </is>
      </c>
      <c r="B35" s="18" t="inlineStr">
        <is>
          <t>Airam Onni 12 W</t>
        </is>
      </c>
      <c r="C35" s="79" t="n">
        <v>12</v>
      </c>
      <c r="D35" s="79" t="n">
        <v>12.13</v>
      </c>
      <c r="E35" s="18" t="n">
        <v>19</v>
      </c>
      <c r="F35" s="90" t="n">
        <v>7</v>
      </c>
      <c r="G35" s="79" t="n">
        <v>0.2026315789473684</v>
      </c>
      <c r="H35" s="90" t="n">
        <v>2.457921052631579</v>
      </c>
      <c r="I35" s="79" t="n">
        <v>5</v>
      </c>
      <c r="J35" s="90" t="n">
        <v>4.542078947368421</v>
      </c>
      <c r="K35" s="37" t="inlineStr">
        <is>
          <t>YLITYS</t>
        </is>
      </c>
      <c r="L35" s="18" t="inlineStr">
        <is>
          <t>airam onni 12w; OWON harmoniasivu 4/11</t>
        </is>
      </c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8" t="inlineStr">
        <is>
          <t>L2</t>
        </is>
      </c>
      <c r="B36" s="18" t="inlineStr">
        <is>
          <t>Airam Onni 12 W</t>
        </is>
      </c>
      <c r="C36" s="79" t="n">
        <v>12</v>
      </c>
      <c r="D36" s="79" t="n">
        <v>12.13</v>
      </c>
      <c r="E36" s="18" t="n">
        <v>21</v>
      </c>
      <c r="F36" s="90" t="n">
        <v>6</v>
      </c>
      <c r="G36" s="79" t="n">
        <v>0.1833333333333333</v>
      </c>
      <c r="H36" s="90" t="n">
        <v>2.223833333333334</v>
      </c>
      <c r="I36" s="79" t="n">
        <v>5</v>
      </c>
      <c r="J36" s="90" t="n">
        <v>3.776166666666666</v>
      </c>
      <c r="K36" s="37" t="inlineStr">
        <is>
          <t>YLITYS</t>
        </is>
      </c>
      <c r="L36" s="18" t="inlineStr">
        <is>
          <t>airam onni 12w; OWON harmoniasivu 4/11</t>
        </is>
      </c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8" t="inlineStr">
        <is>
          <t>L2</t>
        </is>
      </c>
      <c r="B37" s="18" t="inlineStr">
        <is>
          <t>Airam Onni 12 W</t>
        </is>
      </c>
      <c r="C37" s="79" t="n">
        <v>12</v>
      </c>
      <c r="D37" s="79" t="n">
        <v>12.13</v>
      </c>
      <c r="E37" s="18" t="n">
        <v>23</v>
      </c>
      <c r="F37" s="90" t="n">
        <v>5</v>
      </c>
      <c r="G37" s="79" t="n">
        <v>0.1673913043478261</v>
      </c>
      <c r="H37" s="90" t="n">
        <v>2.030456521739131</v>
      </c>
      <c r="I37" s="79" t="n">
        <v>5</v>
      </c>
      <c r="J37" s="90" t="n">
        <v>2.969543478260869</v>
      </c>
      <c r="K37" s="37" t="inlineStr">
        <is>
          <t>YLITYS</t>
        </is>
      </c>
      <c r="L37" s="18" t="inlineStr">
        <is>
          <t>airam onni 12w; OWON harmoniasivu 4/11</t>
        </is>
      </c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8" t="inlineStr">
        <is>
          <t>L2</t>
        </is>
      </c>
      <c r="B38" s="18" t="inlineStr">
        <is>
          <t>Airam Onni 12 W</t>
        </is>
      </c>
      <c r="C38" s="79" t="n">
        <v>12</v>
      </c>
      <c r="D38" s="79" t="n">
        <v>12.13</v>
      </c>
      <c r="E38" s="18" t="n">
        <v>25</v>
      </c>
      <c r="F38" s="90" t="n">
        <v>6</v>
      </c>
      <c r="G38" s="79" t="n">
        <v>0.154</v>
      </c>
      <c r="H38" s="90" t="n">
        <v>1.86802</v>
      </c>
      <c r="I38" s="79" t="n">
        <v>5</v>
      </c>
      <c r="J38" s="90" t="n">
        <v>4.13198</v>
      </c>
      <c r="K38" s="37" t="inlineStr">
        <is>
          <t>YLITYS</t>
        </is>
      </c>
      <c r="L38" s="18" t="inlineStr">
        <is>
          <t>airam onni 12w; OWON harmoniasivu 5/11</t>
        </is>
      </c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8" t="inlineStr">
        <is>
          <t>L2</t>
        </is>
      </c>
      <c r="B39" s="18" t="inlineStr">
        <is>
          <t>Airam Onni 12 W</t>
        </is>
      </c>
      <c r="C39" s="79" t="n">
        <v>12</v>
      </c>
      <c r="D39" s="79" t="n">
        <v>12.13</v>
      </c>
      <c r="E39" s="18" t="n">
        <v>27</v>
      </c>
      <c r="F39" s="90" t="n">
        <v>5</v>
      </c>
      <c r="G39" s="79" t="n">
        <v>0.1425925925925926</v>
      </c>
      <c r="H39" s="90" t="n">
        <v>1.729648148148148</v>
      </c>
      <c r="I39" s="79" t="n">
        <v>5</v>
      </c>
      <c r="J39" s="90" t="n">
        <v>3.270351851851852</v>
      </c>
      <c r="K39" s="37" t="inlineStr">
        <is>
          <t>YLITYS</t>
        </is>
      </c>
      <c r="L39" s="18" t="inlineStr">
        <is>
          <t>airam onni 12w; OWON harmoniasivu 5/11</t>
        </is>
      </c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8" t="inlineStr">
        <is>
          <t>L2</t>
        </is>
      </c>
      <c r="B40" s="18" t="inlineStr">
        <is>
          <t>Airam Onni 12 W</t>
        </is>
      </c>
      <c r="C40" s="79" t="n">
        <v>12</v>
      </c>
      <c r="D40" s="79" t="n">
        <v>12.13</v>
      </c>
      <c r="E40" s="18" t="n">
        <v>29</v>
      </c>
      <c r="F40" s="79" t="n">
        <v>4</v>
      </c>
      <c r="G40" s="79" t="n">
        <v>0.1327586206896552</v>
      </c>
      <c r="H40" s="79" t="n">
        <v>1.610362068965518</v>
      </c>
      <c r="I40" s="79" t="n">
        <v>5</v>
      </c>
      <c r="J40" s="79" t="n">
        <v>0</v>
      </c>
      <c r="K40" s="41" t="inlineStr">
        <is>
          <t>Sivuutetaan (&lt;5 mA)</t>
        </is>
      </c>
      <c r="L40" s="18" t="inlineStr">
        <is>
          <t>airam onni 12w; OWON harmoniasivu 5/11</t>
        </is>
      </c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8" t="inlineStr">
        <is>
          <t>L2</t>
        </is>
      </c>
      <c r="B41" s="18" t="inlineStr">
        <is>
          <t>Airam Onni 12 W</t>
        </is>
      </c>
      <c r="C41" s="79" t="n">
        <v>12</v>
      </c>
      <c r="D41" s="79" t="n">
        <v>12.13</v>
      </c>
      <c r="E41" s="18" t="n">
        <v>31</v>
      </c>
      <c r="F41" s="79" t="n">
        <v>4</v>
      </c>
      <c r="G41" s="79" t="n">
        <v>0.1241935483870968</v>
      </c>
      <c r="H41" s="79" t="n">
        <v>1.506467741935484</v>
      </c>
      <c r="I41" s="79" t="n">
        <v>5</v>
      </c>
      <c r="J41" s="79" t="n">
        <v>0</v>
      </c>
      <c r="K41" s="41" t="inlineStr">
        <is>
          <t>Sivuutetaan (&lt;5 mA)</t>
        </is>
      </c>
      <c r="L41" s="18" t="inlineStr">
        <is>
          <t>airam onni 12w; OWON harmoniasivu 6/11</t>
        </is>
      </c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8" t="inlineStr">
        <is>
          <t>L2</t>
        </is>
      </c>
      <c r="B42" s="18" t="inlineStr">
        <is>
          <t>Airam Onni 12 W</t>
        </is>
      </c>
      <c r="C42" s="79" t="n">
        <v>12</v>
      </c>
      <c r="D42" s="79" t="n">
        <v>12.13</v>
      </c>
      <c r="E42" s="18" t="n">
        <v>33</v>
      </c>
      <c r="F42" s="79" t="n">
        <v>3</v>
      </c>
      <c r="G42" s="79" t="n">
        <v>0.1166666666666667</v>
      </c>
      <c r="H42" s="79" t="n">
        <v>1.415166666666667</v>
      </c>
      <c r="I42" s="79" t="n">
        <v>5</v>
      </c>
      <c r="J42" s="79" t="n">
        <v>0</v>
      </c>
      <c r="K42" s="41" t="inlineStr">
        <is>
          <t>Sivuutetaan (&lt;5 mA)</t>
        </is>
      </c>
      <c r="L42" s="18" t="inlineStr">
        <is>
          <t>airam onni 12w; OWON harmoniasivu 6/11</t>
        </is>
      </c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8" t="inlineStr">
        <is>
          <t>L2</t>
        </is>
      </c>
      <c r="B43" s="18" t="inlineStr">
        <is>
          <t>Airam Onni 12 W</t>
        </is>
      </c>
      <c r="C43" s="79" t="n">
        <v>12</v>
      </c>
      <c r="D43" s="79" t="n">
        <v>12.13</v>
      </c>
      <c r="E43" s="18" t="n">
        <v>35</v>
      </c>
      <c r="F43" s="79" t="n">
        <v>3</v>
      </c>
      <c r="G43" s="79" t="n">
        <v>0.11</v>
      </c>
      <c r="H43" s="79" t="n">
        <v>1.3343</v>
      </c>
      <c r="I43" s="79" t="n">
        <v>5</v>
      </c>
      <c r="J43" s="79" t="n">
        <v>0</v>
      </c>
      <c r="K43" s="41" t="inlineStr">
        <is>
          <t>Sivuutetaan (&lt;5 mA)</t>
        </is>
      </c>
      <c r="L43" s="18" t="inlineStr">
        <is>
          <t>airam onni 12w; OWON harmoniasivu 6/11</t>
        </is>
      </c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8" t="inlineStr">
        <is>
          <t>L2</t>
        </is>
      </c>
      <c r="B44" s="18" t="inlineStr">
        <is>
          <t>Airam Onni 12 W</t>
        </is>
      </c>
      <c r="C44" s="79" t="n">
        <v>12</v>
      </c>
      <c r="D44" s="79" t="n">
        <v>12.13</v>
      </c>
      <c r="E44" s="18" t="n">
        <v>37</v>
      </c>
      <c r="F44" s="79" t="n">
        <v>3</v>
      </c>
      <c r="G44" s="79" t="n">
        <v>0.1040540540540541</v>
      </c>
      <c r="H44" s="79" t="n">
        <v>1.262175675675676</v>
      </c>
      <c r="I44" s="79" t="n">
        <v>5</v>
      </c>
      <c r="J44" s="79" t="n">
        <v>0</v>
      </c>
      <c r="K44" s="41" t="inlineStr">
        <is>
          <t>Sivuutetaan (&lt;5 mA)</t>
        </is>
      </c>
      <c r="L44" s="18" t="inlineStr">
        <is>
          <t>airam onni 12w; OWON harmoniasivu 7/11</t>
        </is>
      </c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8" t="inlineStr">
        <is>
          <t>L2</t>
        </is>
      </c>
      <c r="B45" s="18" t="inlineStr">
        <is>
          <t>Airam Onni 12 W</t>
        </is>
      </c>
      <c r="C45" s="79" t="n">
        <v>12</v>
      </c>
      <c r="D45" s="79" t="n">
        <v>12.13</v>
      </c>
      <c r="E45" s="18" t="n">
        <v>39</v>
      </c>
      <c r="F45" s="79" t="n">
        <v>2</v>
      </c>
      <c r="G45" s="79" t="n">
        <v>0.09871794871794871</v>
      </c>
      <c r="H45" s="79" t="n">
        <v>1.197448717948718</v>
      </c>
      <c r="I45" s="79" t="n">
        <v>5</v>
      </c>
      <c r="J45" s="79" t="n">
        <v>0</v>
      </c>
      <c r="K45" s="41" t="inlineStr">
        <is>
          <t>Sivuutetaan (&lt;5 mA)</t>
        </is>
      </c>
      <c r="L45" s="18" t="inlineStr">
        <is>
          <t>airam onni 12w; OWON harmoniasivu 7/11</t>
        </is>
      </c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8" t="inlineStr">
        <is>
          <t>L3</t>
        </is>
      </c>
      <c r="B46" s="18" t="inlineStr">
        <is>
          <t>Airam Onni 4 W</t>
        </is>
      </c>
      <c r="C46" s="79" t="n">
        <v>4</v>
      </c>
      <c r="D46" s="79" t="n">
        <v>4.02</v>
      </c>
      <c r="E46" s="18" t="n">
        <v>2</v>
      </c>
      <c r="F46" s="79" t="n">
        <v>0</v>
      </c>
      <c r="G46" s="79" t="n"/>
      <c r="H46" s="79" t="n"/>
      <c r="I46" s="79" t="n">
        <v>5</v>
      </c>
      <c r="J46" s="79" t="n">
        <v>0</v>
      </c>
      <c r="K46" s="41" t="inlineStr">
        <is>
          <t>Ei raja-arvoa (&lt;5 W)</t>
        </is>
      </c>
      <c r="L46" s="18" t="inlineStr">
        <is>
          <t>airam onni 4w; OWON harmoniasivu 1/11</t>
        </is>
      </c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8" t="inlineStr">
        <is>
          <t>L3</t>
        </is>
      </c>
      <c r="B47" s="18" t="inlineStr">
        <is>
          <t>Airam Onni 4 W</t>
        </is>
      </c>
      <c r="C47" s="79" t="n">
        <v>4</v>
      </c>
      <c r="D47" s="79" t="n">
        <v>4.02</v>
      </c>
      <c r="E47" s="18" t="n">
        <v>3</v>
      </c>
      <c r="F47" s="79" t="n">
        <v>17</v>
      </c>
      <c r="G47" s="79" t="n">
        <v>3.4</v>
      </c>
      <c r="H47" s="79" t="n">
        <v>13.668</v>
      </c>
      <c r="I47" s="79" t="n">
        <v>5</v>
      </c>
      <c r="J47" s="79" t="n">
        <v>0</v>
      </c>
      <c r="K47" s="41" t="inlineStr">
        <is>
          <t>Ei raja-arvoa (&lt;5 W)</t>
        </is>
      </c>
      <c r="L47" s="18" t="inlineStr">
        <is>
          <t>airam onni 4w; OWON harmoniasivu 1/11</t>
        </is>
      </c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8" t="inlineStr">
        <is>
          <t>L3</t>
        </is>
      </c>
      <c r="B48" s="18" t="inlineStr">
        <is>
          <t>Airam Onni 4 W</t>
        </is>
      </c>
      <c r="C48" s="79" t="n">
        <v>4</v>
      </c>
      <c r="D48" s="79" t="n">
        <v>4.02</v>
      </c>
      <c r="E48" s="18" t="n">
        <v>5</v>
      </c>
      <c r="F48" s="79" t="n">
        <v>14</v>
      </c>
      <c r="G48" s="79" t="n">
        <v>1.9</v>
      </c>
      <c r="H48" s="79" t="n">
        <v>7.637999999999999</v>
      </c>
      <c r="I48" s="79" t="n">
        <v>5</v>
      </c>
      <c r="J48" s="79" t="n">
        <v>0</v>
      </c>
      <c r="K48" s="41" t="inlineStr">
        <is>
          <t>Ei raja-arvoa (&lt;5 W)</t>
        </is>
      </c>
      <c r="L48" s="18" t="inlineStr">
        <is>
          <t>airam onni 4w; OWON harmoniasivu 1/11</t>
        </is>
      </c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8" t="inlineStr">
        <is>
          <t>L3</t>
        </is>
      </c>
      <c r="B49" s="18" t="inlineStr">
        <is>
          <t>Airam Onni 4 W</t>
        </is>
      </c>
      <c r="C49" s="79" t="n">
        <v>4</v>
      </c>
      <c r="D49" s="79" t="n">
        <v>4.02</v>
      </c>
      <c r="E49" s="18" t="n">
        <v>7</v>
      </c>
      <c r="F49" s="79" t="n">
        <v>10</v>
      </c>
      <c r="G49" s="79" t="n">
        <v>1</v>
      </c>
      <c r="H49" s="79" t="n">
        <v>4.02</v>
      </c>
      <c r="I49" s="79" t="n">
        <v>5</v>
      </c>
      <c r="J49" s="79" t="n">
        <v>0</v>
      </c>
      <c r="K49" s="41" t="inlineStr">
        <is>
          <t>Ei raja-arvoa (&lt;5 W)</t>
        </is>
      </c>
      <c r="L49" s="18" t="inlineStr">
        <is>
          <t>airam onni 4w; OWON harmoniasivu 2/11</t>
        </is>
      </c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8" t="inlineStr">
        <is>
          <t>L3</t>
        </is>
      </c>
      <c r="B50" s="18" t="inlineStr">
        <is>
          <t>Airam Onni 4 W</t>
        </is>
      </c>
      <c r="C50" s="79" t="n">
        <v>4</v>
      </c>
      <c r="D50" s="79" t="n">
        <v>4.02</v>
      </c>
      <c r="E50" s="18" t="n">
        <v>9</v>
      </c>
      <c r="F50" s="79" t="n">
        <v>7</v>
      </c>
      <c r="G50" s="79" t="n">
        <v>0.5</v>
      </c>
      <c r="H50" s="79" t="n">
        <v>2.01</v>
      </c>
      <c r="I50" s="79" t="n">
        <v>5</v>
      </c>
      <c r="J50" s="79" t="n">
        <v>0</v>
      </c>
      <c r="K50" s="41" t="inlineStr">
        <is>
          <t>Ei raja-arvoa (&lt;5 W)</t>
        </is>
      </c>
      <c r="L50" s="18" t="inlineStr">
        <is>
          <t>airam onni 4w; OWON harmoniasivu 2/11</t>
        </is>
      </c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8" t="inlineStr">
        <is>
          <t>L3</t>
        </is>
      </c>
      <c r="B51" s="18" t="inlineStr">
        <is>
          <t>Airam Onni 4 W</t>
        </is>
      </c>
      <c r="C51" s="79" t="n">
        <v>4</v>
      </c>
      <c r="D51" s="79" t="n">
        <v>4.02</v>
      </c>
      <c r="E51" s="18" t="n">
        <v>11</v>
      </c>
      <c r="F51" s="79" t="n">
        <v>4</v>
      </c>
      <c r="G51" s="79" t="n">
        <v>0.35</v>
      </c>
      <c r="H51" s="79" t="n">
        <v>1.407</v>
      </c>
      <c r="I51" s="79" t="n">
        <v>5</v>
      </c>
      <c r="J51" s="79" t="n">
        <v>0</v>
      </c>
      <c r="K51" s="41" t="inlineStr">
        <is>
          <t>Ei raja-arvoa (&lt;5 W)</t>
        </is>
      </c>
      <c r="L51" s="18" t="inlineStr">
        <is>
          <t>airam onni 4w; OWON harmoniasivu 2/11</t>
        </is>
      </c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8" t="inlineStr">
        <is>
          <t>L3</t>
        </is>
      </c>
      <c r="B52" s="18" t="inlineStr">
        <is>
          <t>Airam Onni 4 W</t>
        </is>
      </c>
      <c r="C52" s="79" t="n">
        <v>4</v>
      </c>
      <c r="D52" s="79" t="n">
        <v>4.02</v>
      </c>
      <c r="E52" s="18" t="n">
        <v>13</v>
      </c>
      <c r="F52" s="79" t="n">
        <v>4</v>
      </c>
      <c r="G52" s="79" t="n">
        <v>0.2961538461538462</v>
      </c>
      <c r="H52" s="79" t="n">
        <v>1.190538461538461</v>
      </c>
      <c r="I52" s="79" t="n">
        <v>5</v>
      </c>
      <c r="J52" s="79" t="n">
        <v>0</v>
      </c>
      <c r="K52" s="41" t="inlineStr">
        <is>
          <t>Ei raja-arvoa (&lt;5 W)</t>
        </is>
      </c>
      <c r="L52" s="18" t="inlineStr">
        <is>
          <t>airam onni 4w; OWON harmoniasivu 3/11</t>
        </is>
      </c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8" t="inlineStr">
        <is>
          <t>L3</t>
        </is>
      </c>
      <c r="B53" s="18" t="inlineStr">
        <is>
          <t>Airam Onni 4 W</t>
        </is>
      </c>
      <c r="C53" s="79" t="n">
        <v>4</v>
      </c>
      <c r="D53" s="79" t="n">
        <v>4.02</v>
      </c>
      <c r="E53" s="18" t="n">
        <v>15</v>
      </c>
      <c r="F53" s="79" t="n">
        <v>3</v>
      </c>
      <c r="G53" s="79" t="n">
        <v>0.2566666666666667</v>
      </c>
      <c r="H53" s="79" t="n">
        <v>1.0318</v>
      </c>
      <c r="I53" s="79" t="n">
        <v>5</v>
      </c>
      <c r="J53" s="79" t="n">
        <v>0</v>
      </c>
      <c r="K53" s="41" t="inlineStr">
        <is>
          <t>Ei raja-arvoa (&lt;5 W)</t>
        </is>
      </c>
      <c r="L53" s="18" t="inlineStr">
        <is>
          <t>airam onni 4w; OWON harmoniasivu 3/11</t>
        </is>
      </c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8" t="inlineStr">
        <is>
          <t>L3</t>
        </is>
      </c>
      <c r="B54" s="18" t="inlineStr">
        <is>
          <t>Airam Onni 4 W</t>
        </is>
      </c>
      <c r="C54" s="79" t="n">
        <v>4</v>
      </c>
      <c r="D54" s="79" t="n">
        <v>4.02</v>
      </c>
      <c r="E54" s="18" t="n">
        <v>17</v>
      </c>
      <c r="F54" s="79" t="n">
        <v>3</v>
      </c>
      <c r="G54" s="79" t="n">
        <v>0.2264705882352941</v>
      </c>
      <c r="H54" s="79" t="n">
        <v>0.9104117647058823</v>
      </c>
      <c r="I54" s="79" t="n">
        <v>5</v>
      </c>
      <c r="J54" s="79" t="n">
        <v>0</v>
      </c>
      <c r="K54" s="41" t="inlineStr">
        <is>
          <t>Ei raja-arvoa (&lt;5 W)</t>
        </is>
      </c>
      <c r="L54" s="18" t="inlineStr">
        <is>
          <t>airam onni 4w; OWON harmoniasivu 3/11</t>
        </is>
      </c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8" t="inlineStr">
        <is>
          <t>L3</t>
        </is>
      </c>
      <c r="B55" s="18" t="inlineStr">
        <is>
          <t>Airam Onni 4 W</t>
        </is>
      </c>
      <c r="C55" s="79" t="n">
        <v>4</v>
      </c>
      <c r="D55" s="79" t="n">
        <v>4.02</v>
      </c>
      <c r="E55" s="18" t="n">
        <v>19</v>
      </c>
      <c r="F55" s="79" t="n">
        <v>3</v>
      </c>
      <c r="G55" s="79" t="n">
        <v>0.2026315789473684</v>
      </c>
      <c r="H55" s="79" t="n">
        <v>0.814578947368421</v>
      </c>
      <c r="I55" s="79" t="n">
        <v>5</v>
      </c>
      <c r="J55" s="79" t="n">
        <v>0</v>
      </c>
      <c r="K55" s="41" t="inlineStr">
        <is>
          <t>Ei raja-arvoa (&lt;5 W)</t>
        </is>
      </c>
      <c r="L55" s="18" t="inlineStr">
        <is>
          <t>airam onni 4w; OWON harmoniasivu 4/11</t>
        </is>
      </c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8" t="inlineStr">
        <is>
          <t>L3</t>
        </is>
      </c>
      <c r="B56" s="18" t="inlineStr">
        <is>
          <t>Airam Onni 4 W</t>
        </is>
      </c>
      <c r="C56" s="79" t="n">
        <v>4</v>
      </c>
      <c r="D56" s="79" t="n">
        <v>4.02</v>
      </c>
      <c r="E56" s="18" t="n">
        <v>21</v>
      </c>
      <c r="F56" s="79" t="n">
        <v>2</v>
      </c>
      <c r="G56" s="79" t="n">
        <v>0.1833333333333333</v>
      </c>
      <c r="H56" s="79" t="n">
        <v>0.737</v>
      </c>
      <c r="I56" s="79" t="n">
        <v>5</v>
      </c>
      <c r="J56" s="79" t="n">
        <v>0</v>
      </c>
      <c r="K56" s="41" t="inlineStr">
        <is>
          <t>Ei raja-arvoa (&lt;5 W)</t>
        </is>
      </c>
      <c r="L56" s="18" t="inlineStr">
        <is>
          <t>airam onni 4w; OWON harmoniasivu 4/11</t>
        </is>
      </c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8" t="inlineStr">
        <is>
          <t>L3</t>
        </is>
      </c>
      <c r="B57" s="18" t="inlineStr">
        <is>
          <t>Airam Onni 4 W</t>
        </is>
      </c>
      <c r="C57" s="79" t="n">
        <v>4</v>
      </c>
      <c r="D57" s="79" t="n">
        <v>4.02</v>
      </c>
      <c r="E57" s="18" t="n">
        <v>23</v>
      </c>
      <c r="F57" s="79" t="n">
        <v>2</v>
      </c>
      <c r="G57" s="79" t="n">
        <v>0.1673913043478261</v>
      </c>
      <c r="H57" s="79" t="n">
        <v>0.6729130434782609</v>
      </c>
      <c r="I57" s="79" t="n">
        <v>5</v>
      </c>
      <c r="J57" s="79" t="n">
        <v>0</v>
      </c>
      <c r="K57" s="41" t="inlineStr">
        <is>
          <t>Ei raja-arvoa (&lt;5 W)</t>
        </is>
      </c>
      <c r="L57" s="18" t="inlineStr">
        <is>
          <t>airam onni 4w; OWON harmoniasivu 4/11</t>
        </is>
      </c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8" t="inlineStr">
        <is>
          <t>L3</t>
        </is>
      </c>
      <c r="B58" s="18" t="inlineStr">
        <is>
          <t>Airam Onni 4 W</t>
        </is>
      </c>
      <c r="C58" s="79" t="n">
        <v>4</v>
      </c>
      <c r="D58" s="79" t="n">
        <v>4.02</v>
      </c>
      <c r="E58" s="18" t="n">
        <v>25</v>
      </c>
      <c r="F58" s="79" t="n">
        <v>2</v>
      </c>
      <c r="G58" s="79" t="n">
        <v>0.154</v>
      </c>
      <c r="H58" s="79" t="n">
        <v>0.61908</v>
      </c>
      <c r="I58" s="79" t="n">
        <v>5</v>
      </c>
      <c r="J58" s="79" t="n">
        <v>0</v>
      </c>
      <c r="K58" s="41" t="inlineStr">
        <is>
          <t>Ei raja-arvoa (&lt;5 W)</t>
        </is>
      </c>
      <c r="L58" s="18" t="inlineStr">
        <is>
          <t>airam onni 4w; OWON harmoniasivu 5/11</t>
        </is>
      </c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8" t="inlineStr">
        <is>
          <t>L3</t>
        </is>
      </c>
      <c r="B59" s="18" t="inlineStr">
        <is>
          <t>Airam Onni 4 W</t>
        </is>
      </c>
      <c r="C59" s="79" t="n">
        <v>4</v>
      </c>
      <c r="D59" s="79" t="n">
        <v>4.02</v>
      </c>
      <c r="E59" s="18" t="n">
        <v>27</v>
      </c>
      <c r="F59" s="79" t="n">
        <v>2</v>
      </c>
      <c r="G59" s="79" t="n">
        <v>0.1425925925925926</v>
      </c>
      <c r="H59" s="79" t="n">
        <v>0.5732222222222222</v>
      </c>
      <c r="I59" s="79" t="n">
        <v>5</v>
      </c>
      <c r="J59" s="79" t="n">
        <v>0</v>
      </c>
      <c r="K59" s="41" t="inlineStr">
        <is>
          <t>Ei raja-arvoa (&lt;5 W)</t>
        </is>
      </c>
      <c r="L59" s="18" t="inlineStr">
        <is>
          <t>airam onni 4w; OWON harmoniasivu 5/11</t>
        </is>
      </c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8" t="inlineStr">
        <is>
          <t>L3</t>
        </is>
      </c>
      <c r="B60" s="18" t="inlineStr">
        <is>
          <t>Airam Onni 4 W</t>
        </is>
      </c>
      <c r="C60" s="79" t="n">
        <v>4</v>
      </c>
      <c r="D60" s="79" t="n">
        <v>4.02</v>
      </c>
      <c r="E60" s="18" t="n">
        <v>29</v>
      </c>
      <c r="F60" s="79" t="n">
        <v>1</v>
      </c>
      <c r="G60" s="79" t="n">
        <v>0.1327586206896552</v>
      </c>
      <c r="H60" s="79" t="n">
        <v>0.5336896551724138</v>
      </c>
      <c r="I60" s="79" t="n">
        <v>5</v>
      </c>
      <c r="J60" s="79" t="n">
        <v>0</v>
      </c>
      <c r="K60" s="41" t="inlineStr">
        <is>
          <t>Ei raja-arvoa (&lt;5 W)</t>
        </is>
      </c>
      <c r="L60" s="18" t="inlineStr">
        <is>
          <t>airam onni 4w; OWON harmoniasivu 5/11</t>
        </is>
      </c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8" t="inlineStr">
        <is>
          <t>L3</t>
        </is>
      </c>
      <c r="B61" s="18" t="inlineStr">
        <is>
          <t>Airam Onni 4 W</t>
        </is>
      </c>
      <c r="C61" s="79" t="n">
        <v>4</v>
      </c>
      <c r="D61" s="79" t="n">
        <v>4.02</v>
      </c>
      <c r="E61" s="18" t="n">
        <v>31</v>
      </c>
      <c r="F61" s="79" t="n">
        <v>1</v>
      </c>
      <c r="G61" s="79" t="n">
        <v>0.1241935483870968</v>
      </c>
      <c r="H61" s="79" t="n">
        <v>0.499258064516129</v>
      </c>
      <c r="I61" s="79" t="n">
        <v>5</v>
      </c>
      <c r="J61" s="79" t="n">
        <v>0</v>
      </c>
      <c r="K61" s="41" t="inlineStr">
        <is>
          <t>Ei raja-arvoa (&lt;5 W)</t>
        </is>
      </c>
      <c r="L61" s="18" t="inlineStr">
        <is>
          <t>airam onni 4w; OWON harmoniasivu 6/11</t>
        </is>
      </c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8" t="inlineStr">
        <is>
          <t>L3</t>
        </is>
      </c>
      <c r="B62" s="18" t="inlineStr">
        <is>
          <t>Airam Onni 4 W</t>
        </is>
      </c>
      <c r="C62" s="79" t="n">
        <v>4</v>
      </c>
      <c r="D62" s="79" t="n">
        <v>4.02</v>
      </c>
      <c r="E62" s="18" t="n">
        <v>33</v>
      </c>
      <c r="F62" s="79" t="n">
        <v>1</v>
      </c>
      <c r="G62" s="79" t="n">
        <v>0.1166666666666667</v>
      </c>
      <c r="H62" s="79" t="n">
        <v>0.469</v>
      </c>
      <c r="I62" s="79" t="n">
        <v>5</v>
      </c>
      <c r="J62" s="79" t="n">
        <v>0</v>
      </c>
      <c r="K62" s="41" t="inlineStr">
        <is>
          <t>Ei raja-arvoa (&lt;5 W)</t>
        </is>
      </c>
      <c r="L62" s="18" t="inlineStr">
        <is>
          <t>airam onni 4w; OWON harmoniasivu 6/11</t>
        </is>
      </c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8" t="inlineStr">
        <is>
          <t>L3</t>
        </is>
      </c>
      <c r="B63" s="18" t="inlineStr">
        <is>
          <t>Airam Onni 4 W</t>
        </is>
      </c>
      <c r="C63" s="79" t="n">
        <v>4</v>
      </c>
      <c r="D63" s="79" t="n">
        <v>4.02</v>
      </c>
      <c r="E63" s="18" t="n">
        <v>35</v>
      </c>
      <c r="F63" s="79" t="n">
        <v>1</v>
      </c>
      <c r="G63" s="79" t="n">
        <v>0.11</v>
      </c>
      <c r="H63" s="79" t="n">
        <v>0.4422</v>
      </c>
      <c r="I63" s="79" t="n">
        <v>5</v>
      </c>
      <c r="J63" s="79" t="n">
        <v>0</v>
      </c>
      <c r="K63" s="41" t="inlineStr">
        <is>
          <t>Ei raja-arvoa (&lt;5 W)</t>
        </is>
      </c>
      <c r="L63" s="18" t="inlineStr">
        <is>
          <t>airam onni 4w; OWON harmoniasivu 6/11</t>
        </is>
      </c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8" t="inlineStr">
        <is>
          <t>L3</t>
        </is>
      </c>
      <c r="B64" s="18" t="inlineStr">
        <is>
          <t>Airam Onni 4 W</t>
        </is>
      </c>
      <c r="C64" s="79" t="n">
        <v>4</v>
      </c>
      <c r="D64" s="79" t="n">
        <v>4.02</v>
      </c>
      <c r="E64" s="18" t="n">
        <v>37</v>
      </c>
      <c r="F64" s="79" t="n">
        <v>1</v>
      </c>
      <c r="G64" s="79" t="n">
        <v>0.1040540540540541</v>
      </c>
      <c r="H64" s="79" t="n">
        <v>0.4182972972972973</v>
      </c>
      <c r="I64" s="79" t="n">
        <v>5</v>
      </c>
      <c r="J64" s="79" t="n">
        <v>0</v>
      </c>
      <c r="K64" s="41" t="inlineStr">
        <is>
          <t>Ei raja-arvoa (&lt;5 W)</t>
        </is>
      </c>
      <c r="L64" s="18" t="inlineStr">
        <is>
          <t>airam onni 4w; OWON harmoniasivu 7/11</t>
        </is>
      </c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8" t="inlineStr">
        <is>
          <t>L3</t>
        </is>
      </c>
      <c r="B65" s="18" t="inlineStr">
        <is>
          <t>Airam Onni 4 W</t>
        </is>
      </c>
      <c r="C65" s="79" t="n">
        <v>4</v>
      </c>
      <c r="D65" s="79" t="n">
        <v>4.02</v>
      </c>
      <c r="E65" s="18" t="n">
        <v>39</v>
      </c>
      <c r="F65" s="79" t="n">
        <v>1</v>
      </c>
      <c r="G65" s="79" t="n">
        <v>0.09871794871794871</v>
      </c>
      <c r="H65" s="79" t="n">
        <v>0.3968461538461538</v>
      </c>
      <c r="I65" s="79" t="n">
        <v>5</v>
      </c>
      <c r="J65" s="79" t="n">
        <v>0</v>
      </c>
      <c r="K65" s="41" t="inlineStr">
        <is>
          <t>Ei raja-arvoa (&lt;5 W)</t>
        </is>
      </c>
      <c r="L65" s="18" t="inlineStr">
        <is>
          <t>airam onni 4w; OWON harmoniasivu 7/11</t>
        </is>
      </c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8" t="inlineStr">
        <is>
          <t>L4</t>
        </is>
      </c>
      <c r="B66" s="18" t="inlineStr">
        <is>
          <t>Airam Otso 12 W</t>
        </is>
      </c>
      <c r="C66" s="79" t="n">
        <v>12</v>
      </c>
      <c r="D66" s="79" t="n">
        <v>11.87</v>
      </c>
      <c r="E66" s="18" t="n">
        <v>2</v>
      </c>
      <c r="F66" s="79" t="n">
        <v>0</v>
      </c>
      <c r="G66" s="79" t="n"/>
      <c r="H66" s="79" t="n"/>
      <c r="I66" s="79" t="n">
        <v>5</v>
      </c>
      <c r="J66" s="79" t="n">
        <v>0</v>
      </c>
      <c r="K66" s="18" t="inlineStr">
        <is>
          <t>Ei arvioida</t>
        </is>
      </c>
      <c r="L66" s="18" t="inlineStr">
        <is>
          <t>airam otso 12w; OWON harmoniasivu 1/11</t>
        </is>
      </c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8" t="inlineStr">
        <is>
          <t>L4</t>
        </is>
      </c>
      <c r="B67" s="18" t="inlineStr">
        <is>
          <t>Airam Otso 12 W</t>
        </is>
      </c>
      <c r="C67" s="79" t="n">
        <v>12</v>
      </c>
      <c r="D67" s="79" t="n">
        <v>11.87</v>
      </c>
      <c r="E67" s="18" t="n">
        <v>3</v>
      </c>
      <c r="F67" s="90" t="n">
        <v>48</v>
      </c>
      <c r="G67" s="79" t="n">
        <v>3.4</v>
      </c>
      <c r="H67" s="90" t="n">
        <v>40.358</v>
      </c>
      <c r="I67" s="79" t="n">
        <v>5</v>
      </c>
      <c r="J67" s="90" t="n">
        <v>7.642000000000003</v>
      </c>
      <c r="K67" s="37" t="inlineStr">
        <is>
          <t>YLITYS</t>
        </is>
      </c>
      <c r="L67" s="18" t="inlineStr">
        <is>
          <t>airam otso 12w; OWON harmoniasivu 1/11</t>
        </is>
      </c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8" t="inlineStr">
        <is>
          <t>L4</t>
        </is>
      </c>
      <c r="B68" s="18" t="inlineStr">
        <is>
          <t>Airam Otso 12 W</t>
        </is>
      </c>
      <c r="C68" s="79" t="n">
        <v>12</v>
      </c>
      <c r="D68" s="79" t="n">
        <v>11.87</v>
      </c>
      <c r="E68" s="18" t="n">
        <v>5</v>
      </c>
      <c r="F68" s="90" t="n">
        <v>33</v>
      </c>
      <c r="G68" s="79" t="n">
        <v>1.9</v>
      </c>
      <c r="H68" s="90" t="n">
        <v>22.553</v>
      </c>
      <c r="I68" s="79" t="n">
        <v>5</v>
      </c>
      <c r="J68" s="90" t="n">
        <v>10.447</v>
      </c>
      <c r="K68" s="37" t="inlineStr">
        <is>
          <t>YLITYS</t>
        </is>
      </c>
      <c r="L68" s="18" t="inlineStr">
        <is>
          <t>airam otso 12w; OWON harmoniasivu 1/11</t>
        </is>
      </c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8" t="inlineStr">
        <is>
          <t>L4</t>
        </is>
      </c>
      <c r="B69" s="18" t="inlineStr">
        <is>
          <t>Airam Otso 12 W</t>
        </is>
      </c>
      <c r="C69" s="79" t="n">
        <v>12</v>
      </c>
      <c r="D69" s="79" t="n">
        <v>11.87</v>
      </c>
      <c r="E69" s="18" t="n">
        <v>7</v>
      </c>
      <c r="F69" s="90" t="n">
        <v>20</v>
      </c>
      <c r="G69" s="79" t="n">
        <v>1</v>
      </c>
      <c r="H69" s="90" t="n">
        <v>11.87</v>
      </c>
      <c r="I69" s="79" t="n">
        <v>5</v>
      </c>
      <c r="J69" s="90" t="n">
        <v>8.130000000000001</v>
      </c>
      <c r="K69" s="37" t="inlineStr">
        <is>
          <t>YLITYS</t>
        </is>
      </c>
      <c r="L69" s="18" t="inlineStr">
        <is>
          <t>airam otso 12w; OWON harmoniasivu 2/11</t>
        </is>
      </c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8" t="inlineStr">
        <is>
          <t>L4</t>
        </is>
      </c>
      <c r="B70" s="18" t="inlineStr">
        <is>
          <t>Airam Otso 12 W</t>
        </is>
      </c>
      <c r="C70" s="79" t="n">
        <v>12</v>
      </c>
      <c r="D70" s="79" t="n">
        <v>11.87</v>
      </c>
      <c r="E70" s="18" t="n">
        <v>9</v>
      </c>
      <c r="F70" s="90" t="n">
        <v>13</v>
      </c>
      <c r="G70" s="79" t="n">
        <v>0.5</v>
      </c>
      <c r="H70" s="90" t="n">
        <v>5.935</v>
      </c>
      <c r="I70" s="79" t="n">
        <v>5</v>
      </c>
      <c r="J70" s="90" t="n">
        <v>7.065</v>
      </c>
      <c r="K70" s="37" t="inlineStr">
        <is>
          <t>YLITYS</t>
        </is>
      </c>
      <c r="L70" s="18" t="inlineStr">
        <is>
          <t>airam otso 12w; OWON harmoniasivu 2/11</t>
        </is>
      </c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8" t="inlineStr">
        <is>
          <t>L4</t>
        </is>
      </c>
      <c r="B71" s="18" t="inlineStr">
        <is>
          <t>Airam Otso 12 W</t>
        </is>
      </c>
      <c r="C71" s="79" t="n">
        <v>12</v>
      </c>
      <c r="D71" s="79" t="n">
        <v>11.87</v>
      </c>
      <c r="E71" s="18" t="n">
        <v>11</v>
      </c>
      <c r="F71" s="90" t="n">
        <v>12</v>
      </c>
      <c r="G71" s="79" t="n">
        <v>0.35</v>
      </c>
      <c r="H71" s="90" t="n">
        <v>4.1545</v>
      </c>
      <c r="I71" s="79" t="n">
        <v>5</v>
      </c>
      <c r="J71" s="90" t="n">
        <v>7.8455</v>
      </c>
      <c r="K71" s="37" t="inlineStr">
        <is>
          <t>YLITYS</t>
        </is>
      </c>
      <c r="L71" s="18" t="inlineStr">
        <is>
          <t>airam otso 12w; OWON harmoniasivu 2/11</t>
        </is>
      </c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8" t="inlineStr">
        <is>
          <t>L4</t>
        </is>
      </c>
      <c r="B72" s="18" t="inlineStr">
        <is>
          <t>Airam Otso 12 W</t>
        </is>
      </c>
      <c r="C72" s="79" t="n">
        <v>12</v>
      </c>
      <c r="D72" s="79" t="n">
        <v>11.87</v>
      </c>
      <c r="E72" s="18" t="n">
        <v>13</v>
      </c>
      <c r="F72" s="90" t="n">
        <v>11</v>
      </c>
      <c r="G72" s="79" t="n">
        <v>0.2961538461538462</v>
      </c>
      <c r="H72" s="90" t="n">
        <v>3.515346153846154</v>
      </c>
      <c r="I72" s="79" t="n">
        <v>5</v>
      </c>
      <c r="J72" s="90" t="n">
        <v>7.484653846153846</v>
      </c>
      <c r="K72" s="37" t="inlineStr">
        <is>
          <t>YLITYS</t>
        </is>
      </c>
      <c r="L72" s="18" t="inlineStr">
        <is>
          <t>airam otso 12w; OWON harmoniasivu 3/11</t>
        </is>
      </c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8" t="inlineStr">
        <is>
          <t>L4</t>
        </is>
      </c>
      <c r="B73" s="18" t="inlineStr">
        <is>
          <t>Airam Otso 12 W</t>
        </is>
      </c>
      <c r="C73" s="79" t="n">
        <v>12</v>
      </c>
      <c r="D73" s="79" t="n">
        <v>11.87</v>
      </c>
      <c r="E73" s="18" t="n">
        <v>15</v>
      </c>
      <c r="F73" s="90" t="n">
        <v>8</v>
      </c>
      <c r="G73" s="79" t="n">
        <v>0.2566666666666667</v>
      </c>
      <c r="H73" s="90" t="n">
        <v>3.046633333333333</v>
      </c>
      <c r="I73" s="79" t="n">
        <v>5</v>
      </c>
      <c r="J73" s="90" t="n">
        <v>4.953366666666668</v>
      </c>
      <c r="K73" s="37" t="inlineStr">
        <is>
          <t>YLITYS</t>
        </is>
      </c>
      <c r="L73" s="18" t="inlineStr">
        <is>
          <t>airam otso 12w; OWON harmoniasivu 3/11</t>
        </is>
      </c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8" t="inlineStr">
        <is>
          <t>L4</t>
        </is>
      </c>
      <c r="B74" s="18" t="inlineStr">
        <is>
          <t>Airam Otso 12 W</t>
        </is>
      </c>
      <c r="C74" s="79" t="n">
        <v>12</v>
      </c>
      <c r="D74" s="79" t="n">
        <v>11.87</v>
      </c>
      <c r="E74" s="18" t="n">
        <v>17</v>
      </c>
      <c r="F74" s="90" t="n">
        <v>7</v>
      </c>
      <c r="G74" s="79" t="n">
        <v>0.2264705882352941</v>
      </c>
      <c r="H74" s="90" t="n">
        <v>2.688205882352941</v>
      </c>
      <c r="I74" s="79" t="n">
        <v>5</v>
      </c>
      <c r="J74" s="90" t="n">
        <v>4.311794117647059</v>
      </c>
      <c r="K74" s="37" t="inlineStr">
        <is>
          <t>YLITYS</t>
        </is>
      </c>
      <c r="L74" s="18" t="inlineStr">
        <is>
          <t>airam otso 12w; OWON harmoniasivu 3/11</t>
        </is>
      </c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8" t="inlineStr">
        <is>
          <t>L4</t>
        </is>
      </c>
      <c r="B75" s="18" t="inlineStr">
        <is>
          <t>Airam Otso 12 W</t>
        </is>
      </c>
      <c r="C75" s="79" t="n">
        <v>12</v>
      </c>
      <c r="D75" s="79" t="n">
        <v>11.87</v>
      </c>
      <c r="E75" s="18" t="n">
        <v>19</v>
      </c>
      <c r="F75" s="90" t="n">
        <v>7</v>
      </c>
      <c r="G75" s="79" t="n">
        <v>0.2026315789473684</v>
      </c>
      <c r="H75" s="90" t="n">
        <v>2.405236842105263</v>
      </c>
      <c r="I75" s="79" t="n">
        <v>5</v>
      </c>
      <c r="J75" s="90" t="n">
        <v>4.594763157894738</v>
      </c>
      <c r="K75" s="37" t="inlineStr">
        <is>
          <t>YLITYS</t>
        </is>
      </c>
      <c r="L75" s="18" t="inlineStr">
        <is>
          <t>airam otso 12w; OWON harmoniasivu 4/11</t>
        </is>
      </c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8" t="inlineStr">
        <is>
          <t>L4</t>
        </is>
      </c>
      <c r="B76" s="18" t="inlineStr">
        <is>
          <t>Airam Otso 12 W</t>
        </is>
      </c>
      <c r="C76" s="79" t="n">
        <v>12</v>
      </c>
      <c r="D76" s="79" t="n">
        <v>11.87</v>
      </c>
      <c r="E76" s="18" t="n">
        <v>21</v>
      </c>
      <c r="F76" s="90" t="n">
        <v>6</v>
      </c>
      <c r="G76" s="79" t="n">
        <v>0.1833333333333333</v>
      </c>
      <c r="H76" s="90" t="n">
        <v>2.176166666666667</v>
      </c>
      <c r="I76" s="79" t="n">
        <v>5</v>
      </c>
      <c r="J76" s="90" t="n">
        <v>3.823833333333333</v>
      </c>
      <c r="K76" s="37" t="inlineStr">
        <is>
          <t>YLITYS</t>
        </is>
      </c>
      <c r="L76" s="18" t="inlineStr">
        <is>
          <t>airam otso 12w; OWON harmoniasivu 4/11</t>
        </is>
      </c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8" t="inlineStr">
        <is>
          <t>L4</t>
        </is>
      </c>
      <c r="B77" s="18" t="inlineStr">
        <is>
          <t>Airam Otso 12 W</t>
        </is>
      </c>
      <c r="C77" s="79" t="n">
        <v>12</v>
      </c>
      <c r="D77" s="79" t="n">
        <v>11.87</v>
      </c>
      <c r="E77" s="18" t="n">
        <v>23</v>
      </c>
      <c r="F77" s="90" t="n">
        <v>5</v>
      </c>
      <c r="G77" s="79" t="n">
        <v>0.1673913043478261</v>
      </c>
      <c r="H77" s="90" t="n">
        <v>1.986934782608696</v>
      </c>
      <c r="I77" s="79" t="n">
        <v>5</v>
      </c>
      <c r="J77" s="90" t="n">
        <v>3.013065217391304</v>
      </c>
      <c r="K77" s="37" t="inlineStr">
        <is>
          <t>YLITYS</t>
        </is>
      </c>
      <c r="L77" s="18" t="inlineStr">
        <is>
          <t>airam otso 12w; OWON harmoniasivu 4/11</t>
        </is>
      </c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8" t="inlineStr">
        <is>
          <t>L4</t>
        </is>
      </c>
      <c r="B78" s="18" t="inlineStr">
        <is>
          <t>Airam Otso 12 W</t>
        </is>
      </c>
      <c r="C78" s="79" t="n">
        <v>12</v>
      </c>
      <c r="D78" s="79" t="n">
        <v>11.87</v>
      </c>
      <c r="E78" s="18" t="n">
        <v>25</v>
      </c>
      <c r="F78" s="90" t="n">
        <v>5</v>
      </c>
      <c r="G78" s="79" t="n">
        <v>0.154</v>
      </c>
      <c r="H78" s="90" t="n">
        <v>1.82798</v>
      </c>
      <c r="I78" s="79" t="n">
        <v>5</v>
      </c>
      <c r="J78" s="90" t="n">
        <v>3.17202</v>
      </c>
      <c r="K78" s="37" t="inlineStr">
        <is>
          <t>YLITYS</t>
        </is>
      </c>
      <c r="L78" s="18" t="inlineStr">
        <is>
          <t>airam otso 12w; OWON harmoniasivu 5/11</t>
        </is>
      </c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8" t="inlineStr">
        <is>
          <t>L4</t>
        </is>
      </c>
      <c r="B79" s="18" t="inlineStr">
        <is>
          <t>Airam Otso 12 W</t>
        </is>
      </c>
      <c r="C79" s="79" t="n">
        <v>12</v>
      </c>
      <c r="D79" s="79" t="n">
        <v>11.87</v>
      </c>
      <c r="E79" s="18" t="n">
        <v>27</v>
      </c>
      <c r="F79" s="90" t="n">
        <v>5</v>
      </c>
      <c r="G79" s="79" t="n">
        <v>0.1425925925925926</v>
      </c>
      <c r="H79" s="90" t="n">
        <v>1.692574074074074</v>
      </c>
      <c r="I79" s="79" t="n">
        <v>5</v>
      </c>
      <c r="J79" s="90" t="n">
        <v>3.307425925925926</v>
      </c>
      <c r="K79" s="37" t="inlineStr">
        <is>
          <t>YLITYS</t>
        </is>
      </c>
      <c r="L79" s="18" t="inlineStr">
        <is>
          <t>airam otso 12w; OWON harmoniasivu 5/11</t>
        </is>
      </c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8" t="inlineStr">
        <is>
          <t>L4</t>
        </is>
      </c>
      <c r="B80" s="18" t="inlineStr">
        <is>
          <t>Airam Otso 12 W</t>
        </is>
      </c>
      <c r="C80" s="79" t="n">
        <v>12</v>
      </c>
      <c r="D80" s="79" t="n">
        <v>11.87</v>
      </c>
      <c r="E80" s="18" t="n">
        <v>29</v>
      </c>
      <c r="F80" s="79" t="n">
        <v>4</v>
      </c>
      <c r="G80" s="79" t="n">
        <v>0.1327586206896552</v>
      </c>
      <c r="H80" s="79" t="n">
        <v>1.575844827586207</v>
      </c>
      <c r="I80" s="79" t="n">
        <v>5</v>
      </c>
      <c r="J80" s="79" t="n">
        <v>0</v>
      </c>
      <c r="K80" s="41" t="inlineStr">
        <is>
          <t>Sivuutetaan (&lt;5 mA)</t>
        </is>
      </c>
      <c r="L80" s="18" t="inlineStr">
        <is>
          <t>airam otso 12w; OWON harmoniasivu 5/11</t>
        </is>
      </c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8" t="inlineStr">
        <is>
          <t>L4</t>
        </is>
      </c>
      <c r="B81" s="18" t="inlineStr">
        <is>
          <t>Airam Otso 12 W</t>
        </is>
      </c>
      <c r="C81" s="79" t="n">
        <v>12</v>
      </c>
      <c r="D81" s="79" t="n">
        <v>11.87</v>
      </c>
      <c r="E81" s="18" t="n">
        <v>31</v>
      </c>
      <c r="F81" s="79" t="n">
        <v>4</v>
      </c>
      <c r="G81" s="79" t="n">
        <v>0.1241935483870968</v>
      </c>
      <c r="H81" s="79" t="n">
        <v>1.474177419354838</v>
      </c>
      <c r="I81" s="79" t="n">
        <v>5</v>
      </c>
      <c r="J81" s="79" t="n">
        <v>0</v>
      </c>
      <c r="K81" s="41" t="inlineStr">
        <is>
          <t>Sivuutetaan (&lt;5 mA)</t>
        </is>
      </c>
      <c r="L81" s="18" t="inlineStr">
        <is>
          <t>airam otso 12w; OWON harmoniasivu 6/11</t>
        </is>
      </c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8" t="inlineStr">
        <is>
          <t>L4</t>
        </is>
      </c>
      <c r="B82" s="18" t="inlineStr">
        <is>
          <t>Airam Otso 12 W</t>
        </is>
      </c>
      <c r="C82" s="79" t="n">
        <v>12</v>
      </c>
      <c r="D82" s="79" t="n">
        <v>11.87</v>
      </c>
      <c r="E82" s="18" t="n">
        <v>33</v>
      </c>
      <c r="F82" s="79" t="n">
        <v>3</v>
      </c>
      <c r="G82" s="79" t="n">
        <v>0.1166666666666667</v>
      </c>
      <c r="H82" s="79" t="n">
        <v>1.384833333333333</v>
      </c>
      <c r="I82" s="79" t="n">
        <v>5</v>
      </c>
      <c r="J82" s="79" t="n">
        <v>0</v>
      </c>
      <c r="K82" s="41" t="inlineStr">
        <is>
          <t>Sivuutetaan (&lt;5 mA)</t>
        </is>
      </c>
      <c r="L82" s="18" t="inlineStr">
        <is>
          <t>airam otso 12w; OWON harmoniasivu 6/11</t>
        </is>
      </c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8" t="inlineStr">
        <is>
          <t>L4</t>
        </is>
      </c>
      <c r="B83" s="18" t="inlineStr">
        <is>
          <t>Airam Otso 12 W</t>
        </is>
      </c>
      <c r="C83" s="79" t="n">
        <v>12</v>
      </c>
      <c r="D83" s="79" t="n">
        <v>11.87</v>
      </c>
      <c r="E83" s="18" t="n">
        <v>35</v>
      </c>
      <c r="F83" s="79" t="n">
        <v>3</v>
      </c>
      <c r="G83" s="79" t="n">
        <v>0.11</v>
      </c>
      <c r="H83" s="79" t="n">
        <v>1.3057</v>
      </c>
      <c r="I83" s="79" t="n">
        <v>5</v>
      </c>
      <c r="J83" s="79" t="n">
        <v>0</v>
      </c>
      <c r="K83" s="41" t="inlineStr">
        <is>
          <t>Sivuutetaan (&lt;5 mA)</t>
        </is>
      </c>
      <c r="L83" s="18" t="inlineStr">
        <is>
          <t>airam otso 12w; OWON harmoniasivu 6/11</t>
        </is>
      </c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8" t="inlineStr">
        <is>
          <t>L4</t>
        </is>
      </c>
      <c r="B84" s="18" t="inlineStr">
        <is>
          <t>Airam Otso 12 W</t>
        </is>
      </c>
      <c r="C84" s="79" t="n">
        <v>12</v>
      </c>
      <c r="D84" s="79" t="n">
        <v>11.87</v>
      </c>
      <c r="E84" s="18" t="n">
        <v>37</v>
      </c>
      <c r="F84" s="79" t="n">
        <v>2</v>
      </c>
      <c r="G84" s="79" t="n">
        <v>0.1040540540540541</v>
      </c>
      <c r="H84" s="79" t="n">
        <v>1.235121621621622</v>
      </c>
      <c r="I84" s="79" t="n">
        <v>5</v>
      </c>
      <c r="J84" s="79" t="n">
        <v>0</v>
      </c>
      <c r="K84" s="41" t="inlineStr">
        <is>
          <t>Sivuutetaan (&lt;5 mA)</t>
        </is>
      </c>
      <c r="L84" s="18" t="inlineStr">
        <is>
          <t>airam otso 12w; OWON harmoniasivu 7/11</t>
        </is>
      </c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8" t="inlineStr">
        <is>
          <t>L4</t>
        </is>
      </c>
      <c r="B85" s="18" t="inlineStr">
        <is>
          <t>Airam Otso 12 W</t>
        </is>
      </c>
      <c r="C85" s="79" t="n">
        <v>12</v>
      </c>
      <c r="D85" s="79" t="n">
        <v>11.87</v>
      </c>
      <c r="E85" s="18" t="n">
        <v>39</v>
      </c>
      <c r="F85" s="79" t="n">
        <v>2</v>
      </c>
      <c r="G85" s="79" t="n">
        <v>0.09871794871794871</v>
      </c>
      <c r="H85" s="79" t="n">
        <v>1.171782051282051</v>
      </c>
      <c r="I85" s="79" t="n">
        <v>5</v>
      </c>
      <c r="J85" s="79" t="n">
        <v>0</v>
      </c>
      <c r="K85" s="41" t="inlineStr">
        <is>
          <t>Sivuutetaan (&lt;5 mA)</t>
        </is>
      </c>
      <c r="L85" s="18" t="inlineStr">
        <is>
          <t>airam otso 12w; OWON harmoniasivu 7/11</t>
        </is>
      </c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8" t="inlineStr">
        <is>
          <t>L5</t>
        </is>
      </c>
      <c r="B86" s="18" t="inlineStr">
        <is>
          <t>Airam Otso 4 W</t>
        </is>
      </c>
      <c r="C86" s="79" t="n">
        <v>4</v>
      </c>
      <c r="D86" s="79" t="n">
        <v>4.01</v>
      </c>
      <c r="E86" s="18" t="n">
        <v>2</v>
      </c>
      <c r="F86" s="79" t="n">
        <v>0</v>
      </c>
      <c r="G86" s="79" t="n"/>
      <c r="H86" s="79" t="n"/>
      <c r="I86" s="79" t="n">
        <v>5</v>
      </c>
      <c r="J86" s="79" t="n">
        <v>0</v>
      </c>
      <c r="K86" s="41" t="inlineStr">
        <is>
          <t>Ei raja-arvoa (&lt;5 W)</t>
        </is>
      </c>
      <c r="L86" s="18" t="inlineStr">
        <is>
          <t>airam otso 4w; OWON harmoniasivu 1/11</t>
        </is>
      </c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8" t="inlineStr">
        <is>
          <t>L5</t>
        </is>
      </c>
      <c r="B87" s="18" t="inlineStr">
        <is>
          <t>Airam Otso 4 W</t>
        </is>
      </c>
      <c r="C87" s="79" t="n">
        <v>4</v>
      </c>
      <c r="D87" s="79" t="n">
        <v>4.01</v>
      </c>
      <c r="E87" s="18" t="n">
        <v>3</v>
      </c>
      <c r="F87" s="79" t="n">
        <v>17</v>
      </c>
      <c r="G87" s="79" t="n">
        <v>3.4</v>
      </c>
      <c r="H87" s="79" t="n">
        <v>13.634</v>
      </c>
      <c r="I87" s="79" t="n">
        <v>5</v>
      </c>
      <c r="J87" s="79" t="n">
        <v>0</v>
      </c>
      <c r="K87" s="41" t="inlineStr">
        <is>
          <t>Ei raja-arvoa (&lt;5 W)</t>
        </is>
      </c>
      <c r="L87" s="18" t="inlineStr">
        <is>
          <t>airam otso 4w; OWON harmoniasivu 1/11</t>
        </is>
      </c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8" t="inlineStr">
        <is>
          <t>L5</t>
        </is>
      </c>
      <c r="B88" s="18" t="inlineStr">
        <is>
          <t>Airam Otso 4 W</t>
        </is>
      </c>
      <c r="C88" s="79" t="n">
        <v>4</v>
      </c>
      <c r="D88" s="79" t="n">
        <v>4.01</v>
      </c>
      <c r="E88" s="18" t="n">
        <v>5</v>
      </c>
      <c r="F88" s="79" t="n">
        <v>14</v>
      </c>
      <c r="G88" s="79" t="n">
        <v>1.9</v>
      </c>
      <c r="H88" s="79" t="n">
        <v>7.618999999999999</v>
      </c>
      <c r="I88" s="79" t="n">
        <v>5</v>
      </c>
      <c r="J88" s="79" t="n">
        <v>0</v>
      </c>
      <c r="K88" s="41" t="inlineStr">
        <is>
          <t>Ei raja-arvoa (&lt;5 W)</t>
        </is>
      </c>
      <c r="L88" s="18" t="inlineStr">
        <is>
          <t>airam otso 4w; OWON harmoniasivu 1/11</t>
        </is>
      </c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8" t="inlineStr">
        <is>
          <t>L5</t>
        </is>
      </c>
      <c r="B89" s="18" t="inlineStr">
        <is>
          <t>Airam Otso 4 W</t>
        </is>
      </c>
      <c r="C89" s="79" t="n">
        <v>4</v>
      </c>
      <c r="D89" s="79" t="n">
        <v>4.01</v>
      </c>
      <c r="E89" s="18" t="n">
        <v>7</v>
      </c>
      <c r="F89" s="79" t="n">
        <v>10</v>
      </c>
      <c r="G89" s="79" t="n">
        <v>1</v>
      </c>
      <c r="H89" s="79" t="n">
        <v>4.01</v>
      </c>
      <c r="I89" s="79" t="n">
        <v>5</v>
      </c>
      <c r="J89" s="79" t="n">
        <v>0</v>
      </c>
      <c r="K89" s="41" t="inlineStr">
        <is>
          <t>Ei raja-arvoa (&lt;5 W)</t>
        </is>
      </c>
      <c r="L89" s="18" t="inlineStr">
        <is>
          <t>airam otso 4w; OWON harmoniasivu 2/11</t>
        </is>
      </c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8" t="inlineStr">
        <is>
          <t>L5</t>
        </is>
      </c>
      <c r="B90" s="18" t="inlineStr">
        <is>
          <t>Airam Otso 4 W</t>
        </is>
      </c>
      <c r="C90" s="79" t="n">
        <v>4</v>
      </c>
      <c r="D90" s="79" t="n">
        <v>4.01</v>
      </c>
      <c r="E90" s="18" t="n">
        <v>9</v>
      </c>
      <c r="F90" s="79" t="n">
        <v>7</v>
      </c>
      <c r="G90" s="79" t="n">
        <v>0.5</v>
      </c>
      <c r="H90" s="79" t="n">
        <v>2.005</v>
      </c>
      <c r="I90" s="79" t="n">
        <v>5</v>
      </c>
      <c r="J90" s="79" t="n">
        <v>0</v>
      </c>
      <c r="K90" s="41" t="inlineStr">
        <is>
          <t>Ei raja-arvoa (&lt;5 W)</t>
        </is>
      </c>
      <c r="L90" s="18" t="inlineStr">
        <is>
          <t>airam otso 4w; OWON harmoniasivu 2/11</t>
        </is>
      </c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8" t="inlineStr">
        <is>
          <t>L5</t>
        </is>
      </c>
      <c r="B91" s="18" t="inlineStr">
        <is>
          <t>Airam Otso 4 W</t>
        </is>
      </c>
      <c r="C91" s="79" t="n">
        <v>4</v>
      </c>
      <c r="D91" s="79" t="n">
        <v>4.01</v>
      </c>
      <c r="E91" s="18" t="n">
        <v>11</v>
      </c>
      <c r="F91" s="79" t="n">
        <v>4</v>
      </c>
      <c r="G91" s="79" t="n">
        <v>0.35</v>
      </c>
      <c r="H91" s="79" t="n">
        <v>1.4035</v>
      </c>
      <c r="I91" s="79" t="n">
        <v>5</v>
      </c>
      <c r="J91" s="79" t="n">
        <v>0</v>
      </c>
      <c r="K91" s="41" t="inlineStr">
        <is>
          <t>Ei raja-arvoa (&lt;5 W)</t>
        </is>
      </c>
      <c r="L91" s="18" t="inlineStr">
        <is>
          <t>airam otso 4w; OWON harmoniasivu 2/11</t>
        </is>
      </c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8" t="inlineStr">
        <is>
          <t>L5</t>
        </is>
      </c>
      <c r="B92" s="18" t="inlineStr">
        <is>
          <t>Airam Otso 4 W</t>
        </is>
      </c>
      <c r="C92" s="79" t="n">
        <v>4</v>
      </c>
      <c r="D92" s="79" t="n">
        <v>4.01</v>
      </c>
      <c r="E92" s="18" t="n">
        <v>13</v>
      </c>
      <c r="F92" s="79" t="n">
        <v>4</v>
      </c>
      <c r="G92" s="79" t="n">
        <v>0.2961538461538462</v>
      </c>
      <c r="H92" s="79" t="n">
        <v>1.187576923076923</v>
      </c>
      <c r="I92" s="79" t="n">
        <v>5</v>
      </c>
      <c r="J92" s="79" t="n">
        <v>0</v>
      </c>
      <c r="K92" s="41" t="inlineStr">
        <is>
          <t>Ei raja-arvoa (&lt;5 W)</t>
        </is>
      </c>
      <c r="L92" s="18" t="inlineStr">
        <is>
          <t>airam otso 4w; OWON harmoniasivu 3/11</t>
        </is>
      </c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8" t="inlineStr">
        <is>
          <t>L5</t>
        </is>
      </c>
      <c r="B93" s="18" t="inlineStr">
        <is>
          <t>Airam Otso 4 W</t>
        </is>
      </c>
      <c r="C93" s="79" t="n">
        <v>4</v>
      </c>
      <c r="D93" s="79" t="n">
        <v>4.01</v>
      </c>
      <c r="E93" s="18" t="n">
        <v>15</v>
      </c>
      <c r="F93" s="79" t="n">
        <v>3</v>
      </c>
      <c r="G93" s="79" t="n">
        <v>0.2566666666666667</v>
      </c>
      <c r="H93" s="79" t="n">
        <v>1.029233333333333</v>
      </c>
      <c r="I93" s="79" t="n">
        <v>5</v>
      </c>
      <c r="J93" s="79" t="n">
        <v>0</v>
      </c>
      <c r="K93" s="41" t="inlineStr">
        <is>
          <t>Ei raja-arvoa (&lt;5 W)</t>
        </is>
      </c>
      <c r="L93" s="18" t="inlineStr">
        <is>
          <t>airam otso 4w; OWON harmoniasivu 3/11</t>
        </is>
      </c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8" t="inlineStr">
        <is>
          <t>L5</t>
        </is>
      </c>
      <c r="B94" s="18" t="inlineStr">
        <is>
          <t>Airam Otso 4 W</t>
        </is>
      </c>
      <c r="C94" s="79" t="n">
        <v>4</v>
      </c>
      <c r="D94" s="79" t="n">
        <v>4.01</v>
      </c>
      <c r="E94" s="18" t="n">
        <v>17</v>
      </c>
      <c r="F94" s="79" t="n">
        <v>3</v>
      </c>
      <c r="G94" s="79" t="n">
        <v>0.2264705882352941</v>
      </c>
      <c r="H94" s="79" t="n">
        <v>0.9081470588235294</v>
      </c>
      <c r="I94" s="79" t="n">
        <v>5</v>
      </c>
      <c r="J94" s="79" t="n">
        <v>0</v>
      </c>
      <c r="K94" s="41" t="inlineStr">
        <is>
          <t>Ei raja-arvoa (&lt;5 W)</t>
        </is>
      </c>
      <c r="L94" s="18" t="inlineStr">
        <is>
          <t>airam otso 4w; OWON harmoniasivu 3/11</t>
        </is>
      </c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8" t="inlineStr">
        <is>
          <t>L5</t>
        </is>
      </c>
      <c r="B95" s="18" t="inlineStr">
        <is>
          <t>Airam Otso 4 W</t>
        </is>
      </c>
      <c r="C95" s="79" t="n">
        <v>4</v>
      </c>
      <c r="D95" s="79" t="n">
        <v>4.01</v>
      </c>
      <c r="E95" s="18" t="n">
        <v>19</v>
      </c>
      <c r="F95" s="79" t="n">
        <v>3</v>
      </c>
      <c r="G95" s="79" t="n">
        <v>0.2026315789473684</v>
      </c>
      <c r="H95" s="79" t="n">
        <v>0.8125526315789473</v>
      </c>
      <c r="I95" s="79" t="n">
        <v>5</v>
      </c>
      <c r="J95" s="79" t="n">
        <v>0</v>
      </c>
      <c r="K95" s="41" t="inlineStr">
        <is>
          <t>Ei raja-arvoa (&lt;5 W)</t>
        </is>
      </c>
      <c r="L95" s="18" t="inlineStr">
        <is>
          <t>airam otso 4w; OWON harmoniasivu 4/11</t>
        </is>
      </c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8" t="inlineStr">
        <is>
          <t>L5</t>
        </is>
      </c>
      <c r="B96" s="18" t="inlineStr">
        <is>
          <t>Airam Otso 4 W</t>
        </is>
      </c>
      <c r="C96" s="79" t="n">
        <v>4</v>
      </c>
      <c r="D96" s="79" t="n">
        <v>4.01</v>
      </c>
      <c r="E96" s="18" t="n">
        <v>21</v>
      </c>
      <c r="F96" s="79" t="n">
        <v>2</v>
      </c>
      <c r="G96" s="79" t="n">
        <v>0.1833333333333333</v>
      </c>
      <c r="H96" s="79" t="n">
        <v>0.7351666666666666</v>
      </c>
      <c r="I96" s="79" t="n">
        <v>5</v>
      </c>
      <c r="J96" s="79" t="n">
        <v>0</v>
      </c>
      <c r="K96" s="41" t="inlineStr">
        <is>
          <t>Ei raja-arvoa (&lt;5 W)</t>
        </is>
      </c>
      <c r="L96" s="18" t="inlineStr">
        <is>
          <t>airam otso 4w; OWON harmoniasivu 4/11</t>
        </is>
      </c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8" t="inlineStr">
        <is>
          <t>L5</t>
        </is>
      </c>
      <c r="B97" s="18" t="inlineStr">
        <is>
          <t>Airam Otso 4 W</t>
        </is>
      </c>
      <c r="C97" s="79" t="n">
        <v>4</v>
      </c>
      <c r="D97" s="79" t="n">
        <v>4.01</v>
      </c>
      <c r="E97" s="18" t="n">
        <v>23</v>
      </c>
      <c r="F97" s="79" t="n">
        <v>2</v>
      </c>
      <c r="G97" s="79" t="n">
        <v>0.1673913043478261</v>
      </c>
      <c r="H97" s="79" t="n">
        <v>0.6712391304347826</v>
      </c>
      <c r="I97" s="79" t="n">
        <v>5</v>
      </c>
      <c r="J97" s="79" t="n">
        <v>0</v>
      </c>
      <c r="K97" s="41" t="inlineStr">
        <is>
          <t>Ei raja-arvoa (&lt;5 W)</t>
        </is>
      </c>
      <c r="L97" s="18" t="inlineStr">
        <is>
          <t>airam otso 4w; OWON harmoniasivu 4/11</t>
        </is>
      </c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8" t="inlineStr">
        <is>
          <t>L5</t>
        </is>
      </c>
      <c r="B98" s="18" t="inlineStr">
        <is>
          <t>Airam Otso 4 W</t>
        </is>
      </c>
      <c r="C98" s="79" t="n">
        <v>4</v>
      </c>
      <c r="D98" s="79" t="n">
        <v>4.01</v>
      </c>
      <c r="E98" s="18" t="n">
        <v>25</v>
      </c>
      <c r="F98" s="79" t="n">
        <v>2</v>
      </c>
      <c r="G98" s="79" t="n">
        <v>0.154</v>
      </c>
      <c r="H98" s="79" t="n">
        <v>0.61754</v>
      </c>
      <c r="I98" s="79" t="n">
        <v>5</v>
      </c>
      <c r="J98" s="79" t="n">
        <v>0</v>
      </c>
      <c r="K98" s="41" t="inlineStr">
        <is>
          <t>Ei raja-arvoa (&lt;5 W)</t>
        </is>
      </c>
      <c r="L98" s="18" t="inlineStr">
        <is>
          <t>airam otso 4w; OWON harmoniasivu 5/11</t>
        </is>
      </c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8" t="inlineStr">
        <is>
          <t>L5</t>
        </is>
      </c>
      <c r="B99" s="18" t="inlineStr">
        <is>
          <t>Airam Otso 4 W</t>
        </is>
      </c>
      <c r="C99" s="79" t="n">
        <v>4</v>
      </c>
      <c r="D99" s="79" t="n">
        <v>4.01</v>
      </c>
      <c r="E99" s="18" t="n">
        <v>27</v>
      </c>
      <c r="F99" s="79" t="n">
        <v>2</v>
      </c>
      <c r="G99" s="79" t="n">
        <v>0.1425925925925926</v>
      </c>
      <c r="H99" s="79" t="n">
        <v>0.5717962962962964</v>
      </c>
      <c r="I99" s="79" t="n">
        <v>5</v>
      </c>
      <c r="J99" s="79" t="n">
        <v>0</v>
      </c>
      <c r="K99" s="41" t="inlineStr">
        <is>
          <t>Ei raja-arvoa (&lt;5 W)</t>
        </is>
      </c>
      <c r="L99" s="18" t="inlineStr">
        <is>
          <t>airam otso 4w; OWON harmoniasivu 5/11</t>
        </is>
      </c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8" t="inlineStr">
        <is>
          <t>L5</t>
        </is>
      </c>
      <c r="B100" s="18" t="inlineStr">
        <is>
          <t>Airam Otso 4 W</t>
        </is>
      </c>
      <c r="C100" s="79" t="n">
        <v>4</v>
      </c>
      <c r="D100" s="79" t="n">
        <v>4.01</v>
      </c>
      <c r="E100" s="18" t="n">
        <v>29</v>
      </c>
      <c r="F100" s="79" t="n">
        <v>1</v>
      </c>
      <c r="G100" s="79" t="n">
        <v>0.1327586206896552</v>
      </c>
      <c r="H100" s="79" t="n">
        <v>0.5323620689655173</v>
      </c>
      <c r="I100" s="79" t="n">
        <v>5</v>
      </c>
      <c r="J100" s="79" t="n">
        <v>0</v>
      </c>
      <c r="K100" s="41" t="inlineStr">
        <is>
          <t>Ei raja-arvoa (&lt;5 W)</t>
        </is>
      </c>
      <c r="L100" s="18" t="inlineStr">
        <is>
          <t>airam otso 4w; OWON harmoniasivu 5/11</t>
        </is>
      </c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8" t="inlineStr">
        <is>
          <t>L5</t>
        </is>
      </c>
      <c r="B101" s="18" t="inlineStr">
        <is>
          <t>Airam Otso 4 W</t>
        </is>
      </c>
      <c r="C101" s="79" t="n">
        <v>4</v>
      </c>
      <c r="D101" s="79" t="n">
        <v>4.01</v>
      </c>
      <c r="E101" s="18" t="n">
        <v>31</v>
      </c>
      <c r="F101" s="79" t="n">
        <v>1</v>
      </c>
      <c r="G101" s="79" t="n">
        <v>0.1241935483870968</v>
      </c>
      <c r="H101" s="79" t="n">
        <v>0.498016129032258</v>
      </c>
      <c r="I101" s="79" t="n">
        <v>5</v>
      </c>
      <c r="J101" s="79" t="n">
        <v>0</v>
      </c>
      <c r="K101" s="41" t="inlineStr">
        <is>
          <t>Ei raja-arvoa (&lt;5 W)</t>
        </is>
      </c>
      <c r="L101" s="18" t="inlineStr">
        <is>
          <t>airam otso 4w; OWON harmoniasivu 6/11</t>
        </is>
      </c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8" t="inlineStr">
        <is>
          <t>L5</t>
        </is>
      </c>
      <c r="B102" s="18" t="inlineStr">
        <is>
          <t>Airam Otso 4 W</t>
        </is>
      </c>
      <c r="C102" s="79" t="n">
        <v>4</v>
      </c>
      <c r="D102" s="79" t="n">
        <v>4.01</v>
      </c>
      <c r="E102" s="18" t="n">
        <v>33</v>
      </c>
      <c r="F102" s="79" t="n">
        <v>1</v>
      </c>
      <c r="G102" s="79" t="n">
        <v>0.1166666666666667</v>
      </c>
      <c r="H102" s="79" t="n">
        <v>0.4678333333333333</v>
      </c>
      <c r="I102" s="79" t="n">
        <v>5</v>
      </c>
      <c r="J102" s="79" t="n">
        <v>0</v>
      </c>
      <c r="K102" s="41" t="inlineStr">
        <is>
          <t>Ei raja-arvoa (&lt;5 W)</t>
        </is>
      </c>
      <c r="L102" s="18" t="inlineStr">
        <is>
          <t>airam otso 4w; OWON harmoniasivu 6/11</t>
        </is>
      </c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8" t="inlineStr">
        <is>
          <t>L5</t>
        </is>
      </c>
      <c r="B103" s="18" t="inlineStr">
        <is>
          <t>Airam Otso 4 W</t>
        </is>
      </c>
      <c r="C103" s="79" t="n">
        <v>4</v>
      </c>
      <c r="D103" s="79" t="n">
        <v>4.01</v>
      </c>
      <c r="E103" s="18" t="n">
        <v>35</v>
      </c>
      <c r="F103" s="79" t="n">
        <v>1</v>
      </c>
      <c r="G103" s="79" t="n">
        <v>0.11</v>
      </c>
      <c r="H103" s="79" t="n">
        <v>0.4411</v>
      </c>
      <c r="I103" s="79" t="n">
        <v>5</v>
      </c>
      <c r="J103" s="79" t="n">
        <v>0</v>
      </c>
      <c r="K103" s="41" t="inlineStr">
        <is>
          <t>Ei raja-arvoa (&lt;5 W)</t>
        </is>
      </c>
      <c r="L103" s="18" t="inlineStr">
        <is>
          <t>airam otso 4w; OWON harmoniasivu 6/11</t>
        </is>
      </c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8" t="inlineStr">
        <is>
          <t>L5</t>
        </is>
      </c>
      <c r="B104" s="18" t="inlineStr">
        <is>
          <t>Airam Otso 4 W</t>
        </is>
      </c>
      <c r="C104" s="79" t="n">
        <v>4</v>
      </c>
      <c r="D104" s="79" t="n">
        <v>4.01</v>
      </c>
      <c r="E104" s="18" t="n">
        <v>37</v>
      </c>
      <c r="F104" s="79" t="n">
        <v>1</v>
      </c>
      <c r="G104" s="79" t="n">
        <v>0.1040540540540541</v>
      </c>
      <c r="H104" s="79" t="n">
        <v>0.4172567567567568</v>
      </c>
      <c r="I104" s="79" t="n">
        <v>5</v>
      </c>
      <c r="J104" s="79" t="n">
        <v>0</v>
      </c>
      <c r="K104" s="41" t="inlineStr">
        <is>
          <t>Ei raja-arvoa (&lt;5 W)</t>
        </is>
      </c>
      <c r="L104" s="18" t="inlineStr">
        <is>
          <t>airam otso 4w; OWON harmoniasivu 7/11</t>
        </is>
      </c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8" t="inlineStr">
        <is>
          <t>L5</t>
        </is>
      </c>
      <c r="B105" s="18" t="inlineStr">
        <is>
          <t>Airam Otso 4 W</t>
        </is>
      </c>
      <c r="C105" s="79" t="n">
        <v>4</v>
      </c>
      <c r="D105" s="79" t="n">
        <v>4.01</v>
      </c>
      <c r="E105" s="18" t="n">
        <v>39</v>
      </c>
      <c r="F105" s="79" t="n">
        <v>1</v>
      </c>
      <c r="G105" s="79" t="n">
        <v>0.09871794871794871</v>
      </c>
      <c r="H105" s="79" t="n">
        <v>0.3958589743589743</v>
      </c>
      <c r="I105" s="79" t="n">
        <v>5</v>
      </c>
      <c r="J105" s="79" t="n">
        <v>0</v>
      </c>
      <c r="K105" s="41" t="inlineStr">
        <is>
          <t>Ei raja-arvoa (&lt;5 W)</t>
        </is>
      </c>
      <c r="L105" s="18" t="inlineStr">
        <is>
          <t>airam otso 4w; OWON harmoniasivu 7/11</t>
        </is>
      </c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8" t="inlineStr">
        <is>
          <t>L6</t>
        </is>
      </c>
      <c r="B106" s="18" t="inlineStr">
        <is>
          <t>LED Energie 4 W</t>
        </is>
      </c>
      <c r="C106" s="79" t="n">
        <v>4</v>
      </c>
      <c r="D106" s="79" t="n">
        <v>3.73</v>
      </c>
      <c r="E106" s="18" t="n">
        <v>2</v>
      </c>
      <c r="F106" s="79" t="n">
        <v>0</v>
      </c>
      <c r="G106" s="79" t="n"/>
      <c r="H106" s="79" t="n"/>
      <c r="I106" s="79" t="n">
        <v>5</v>
      </c>
      <c r="J106" s="79" t="n">
        <v>0</v>
      </c>
      <c r="K106" s="41" t="inlineStr">
        <is>
          <t>Ei raja-arvoa (&lt;5 W)</t>
        </is>
      </c>
      <c r="L106" s="18" t="inlineStr">
        <is>
          <t>led energie 4w; OWON harmoniasivu 1/11</t>
        </is>
      </c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8" t="inlineStr">
        <is>
          <t>L6</t>
        </is>
      </c>
      <c r="B107" s="18" t="inlineStr">
        <is>
          <t>LED Energie 4 W</t>
        </is>
      </c>
      <c r="C107" s="79" t="n">
        <v>4</v>
      </c>
      <c r="D107" s="79" t="n">
        <v>3.73</v>
      </c>
      <c r="E107" s="18" t="n">
        <v>3</v>
      </c>
      <c r="F107" s="79" t="n">
        <v>15</v>
      </c>
      <c r="G107" s="79" t="n">
        <v>3.4</v>
      </c>
      <c r="H107" s="79" t="n">
        <v>12.682</v>
      </c>
      <c r="I107" s="79" t="n">
        <v>5</v>
      </c>
      <c r="J107" s="79" t="n">
        <v>0</v>
      </c>
      <c r="K107" s="41" t="inlineStr">
        <is>
          <t>Ei raja-arvoa (&lt;5 W)</t>
        </is>
      </c>
      <c r="L107" s="18" t="inlineStr">
        <is>
          <t>led energie 4w; OWON harmoniasivu 1/11</t>
        </is>
      </c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8" t="inlineStr">
        <is>
          <t>L6</t>
        </is>
      </c>
      <c r="B108" s="18" t="inlineStr">
        <is>
          <t>LED Energie 4 W</t>
        </is>
      </c>
      <c r="C108" s="79" t="n">
        <v>4</v>
      </c>
      <c r="D108" s="79" t="n">
        <v>3.73</v>
      </c>
      <c r="E108" s="18" t="n">
        <v>5</v>
      </c>
      <c r="F108" s="79" t="n">
        <v>13</v>
      </c>
      <c r="G108" s="79" t="n">
        <v>1.9</v>
      </c>
      <c r="H108" s="79" t="n">
        <v>7.087</v>
      </c>
      <c r="I108" s="79" t="n">
        <v>5</v>
      </c>
      <c r="J108" s="79" t="n">
        <v>0</v>
      </c>
      <c r="K108" s="41" t="inlineStr">
        <is>
          <t>Ei raja-arvoa (&lt;5 W)</t>
        </is>
      </c>
      <c r="L108" s="18" t="inlineStr">
        <is>
          <t>led energie 4w; OWON harmoniasivu 1/11</t>
        </is>
      </c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8" t="inlineStr">
        <is>
          <t>L6</t>
        </is>
      </c>
      <c r="B109" s="18" t="inlineStr">
        <is>
          <t>LED Energie 4 W</t>
        </is>
      </c>
      <c r="C109" s="79" t="n">
        <v>4</v>
      </c>
      <c r="D109" s="79" t="n">
        <v>3.73</v>
      </c>
      <c r="E109" s="18" t="n">
        <v>7</v>
      </c>
      <c r="F109" s="79" t="n">
        <v>10</v>
      </c>
      <c r="G109" s="79" t="n">
        <v>1</v>
      </c>
      <c r="H109" s="79" t="n">
        <v>3.73</v>
      </c>
      <c r="I109" s="79" t="n">
        <v>5</v>
      </c>
      <c r="J109" s="79" t="n">
        <v>0</v>
      </c>
      <c r="K109" s="41" t="inlineStr">
        <is>
          <t>Ei raja-arvoa (&lt;5 W)</t>
        </is>
      </c>
      <c r="L109" s="18" t="inlineStr">
        <is>
          <t>led energie 4w; OWON harmoniasivu 2/11</t>
        </is>
      </c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8" t="inlineStr">
        <is>
          <t>L6</t>
        </is>
      </c>
      <c r="B110" s="18" t="inlineStr">
        <is>
          <t>LED Energie 4 W</t>
        </is>
      </c>
      <c r="C110" s="79" t="n">
        <v>4</v>
      </c>
      <c r="D110" s="79" t="n">
        <v>3.73</v>
      </c>
      <c r="E110" s="18" t="n">
        <v>9</v>
      </c>
      <c r="F110" s="79" t="n">
        <v>7</v>
      </c>
      <c r="G110" s="79" t="n">
        <v>0.5</v>
      </c>
      <c r="H110" s="79" t="n">
        <v>1.865</v>
      </c>
      <c r="I110" s="79" t="n">
        <v>5</v>
      </c>
      <c r="J110" s="79" t="n">
        <v>0</v>
      </c>
      <c r="K110" s="41" t="inlineStr">
        <is>
          <t>Ei raja-arvoa (&lt;5 W)</t>
        </is>
      </c>
      <c r="L110" s="18" t="inlineStr">
        <is>
          <t>led energie 4w; OWON harmoniasivu 2/11</t>
        </is>
      </c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8" t="inlineStr">
        <is>
          <t>L6</t>
        </is>
      </c>
      <c r="B111" s="18" t="inlineStr">
        <is>
          <t>LED Energie 4 W</t>
        </is>
      </c>
      <c r="C111" s="79" t="n">
        <v>4</v>
      </c>
      <c r="D111" s="79" t="n">
        <v>3.73</v>
      </c>
      <c r="E111" s="18" t="n">
        <v>11</v>
      </c>
      <c r="F111" s="79" t="n">
        <v>5</v>
      </c>
      <c r="G111" s="79" t="n">
        <v>0.35</v>
      </c>
      <c r="H111" s="79" t="n">
        <v>1.3055</v>
      </c>
      <c r="I111" s="79" t="n">
        <v>5</v>
      </c>
      <c r="J111" s="79" t="n">
        <v>0</v>
      </c>
      <c r="K111" s="41" t="inlineStr">
        <is>
          <t>Ei raja-arvoa (&lt;5 W)</t>
        </is>
      </c>
      <c r="L111" s="18" t="inlineStr">
        <is>
          <t>led energie 4w; OWON harmoniasivu 2/11</t>
        </is>
      </c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8" t="inlineStr">
        <is>
          <t>L6</t>
        </is>
      </c>
      <c r="B112" s="18" t="inlineStr">
        <is>
          <t>LED Energie 4 W</t>
        </is>
      </c>
      <c r="C112" s="79" t="n">
        <v>4</v>
      </c>
      <c r="D112" s="79" t="n">
        <v>3.73</v>
      </c>
      <c r="E112" s="18" t="n">
        <v>13</v>
      </c>
      <c r="F112" s="79" t="n">
        <v>4</v>
      </c>
      <c r="G112" s="79" t="n">
        <v>0.2961538461538462</v>
      </c>
      <c r="H112" s="79" t="n">
        <v>1.104653846153846</v>
      </c>
      <c r="I112" s="79" t="n">
        <v>5</v>
      </c>
      <c r="J112" s="79" t="n">
        <v>0</v>
      </c>
      <c r="K112" s="41" t="inlineStr">
        <is>
          <t>Ei raja-arvoa (&lt;5 W)</t>
        </is>
      </c>
      <c r="L112" s="18" t="inlineStr">
        <is>
          <t>led energie 4w; OWON harmoniasivu 3/11</t>
        </is>
      </c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8" t="inlineStr">
        <is>
          <t>L6</t>
        </is>
      </c>
      <c r="B113" s="18" t="inlineStr">
        <is>
          <t>LED Energie 4 W</t>
        </is>
      </c>
      <c r="C113" s="79" t="n">
        <v>4</v>
      </c>
      <c r="D113" s="79" t="n">
        <v>3.73</v>
      </c>
      <c r="E113" s="18" t="n">
        <v>15</v>
      </c>
      <c r="F113" s="79" t="n">
        <v>4</v>
      </c>
      <c r="G113" s="79" t="n">
        <v>0.2566666666666667</v>
      </c>
      <c r="H113" s="79" t="n">
        <v>0.9573666666666666</v>
      </c>
      <c r="I113" s="79" t="n">
        <v>5</v>
      </c>
      <c r="J113" s="79" t="n">
        <v>0</v>
      </c>
      <c r="K113" s="41" t="inlineStr">
        <is>
          <t>Ei raja-arvoa (&lt;5 W)</t>
        </is>
      </c>
      <c r="L113" s="18" t="inlineStr">
        <is>
          <t>led energie 4w; OWON harmoniasivu 3/11</t>
        </is>
      </c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8" t="inlineStr">
        <is>
          <t>L6</t>
        </is>
      </c>
      <c r="B114" s="18" t="inlineStr">
        <is>
          <t>LED Energie 4 W</t>
        </is>
      </c>
      <c r="C114" s="79" t="n">
        <v>4</v>
      </c>
      <c r="D114" s="79" t="n">
        <v>3.73</v>
      </c>
      <c r="E114" s="18" t="n">
        <v>17</v>
      </c>
      <c r="F114" s="79" t="n">
        <v>3</v>
      </c>
      <c r="G114" s="79" t="n">
        <v>0.2264705882352941</v>
      </c>
      <c r="H114" s="79" t="n">
        <v>0.844735294117647</v>
      </c>
      <c r="I114" s="79" t="n">
        <v>5</v>
      </c>
      <c r="J114" s="79" t="n">
        <v>0</v>
      </c>
      <c r="K114" s="41" t="inlineStr">
        <is>
          <t>Ei raja-arvoa (&lt;5 W)</t>
        </is>
      </c>
      <c r="L114" s="18" t="inlineStr">
        <is>
          <t>led energie 4w; OWON harmoniasivu 3/11</t>
        </is>
      </c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8" t="inlineStr">
        <is>
          <t>L6</t>
        </is>
      </c>
      <c r="B115" s="18" t="inlineStr">
        <is>
          <t>LED Energie 4 W</t>
        </is>
      </c>
      <c r="C115" s="79" t="n">
        <v>4</v>
      </c>
      <c r="D115" s="79" t="n">
        <v>3.73</v>
      </c>
      <c r="E115" s="18" t="n">
        <v>19</v>
      </c>
      <c r="F115" s="79" t="n">
        <v>3</v>
      </c>
      <c r="G115" s="79" t="n">
        <v>0.2026315789473684</v>
      </c>
      <c r="H115" s="79" t="n">
        <v>0.7558157894736842</v>
      </c>
      <c r="I115" s="79" t="n">
        <v>5</v>
      </c>
      <c r="J115" s="79" t="n">
        <v>0</v>
      </c>
      <c r="K115" s="41" t="inlineStr">
        <is>
          <t>Ei raja-arvoa (&lt;5 W)</t>
        </is>
      </c>
      <c r="L115" s="18" t="inlineStr">
        <is>
          <t>led energie 4w; OWON harmoniasivu 4/11</t>
        </is>
      </c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8" t="inlineStr">
        <is>
          <t>L6</t>
        </is>
      </c>
      <c r="B116" s="18" t="inlineStr">
        <is>
          <t>LED Energie 4 W</t>
        </is>
      </c>
      <c r="C116" s="79" t="n">
        <v>4</v>
      </c>
      <c r="D116" s="79" t="n">
        <v>3.73</v>
      </c>
      <c r="E116" s="18" t="n">
        <v>21</v>
      </c>
      <c r="F116" s="79" t="n">
        <v>3</v>
      </c>
      <c r="G116" s="79" t="n">
        <v>0.1833333333333333</v>
      </c>
      <c r="H116" s="79" t="n">
        <v>0.6838333333333334</v>
      </c>
      <c r="I116" s="79" t="n">
        <v>5</v>
      </c>
      <c r="J116" s="79" t="n">
        <v>0</v>
      </c>
      <c r="K116" s="41" t="inlineStr">
        <is>
          <t>Ei raja-arvoa (&lt;5 W)</t>
        </is>
      </c>
      <c r="L116" s="18" t="inlineStr">
        <is>
          <t>led energie 4w; OWON harmoniasivu 4/11</t>
        </is>
      </c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8" t="inlineStr">
        <is>
          <t>L6</t>
        </is>
      </c>
      <c r="B117" s="18" t="inlineStr">
        <is>
          <t>LED Energie 4 W</t>
        </is>
      </c>
      <c r="C117" s="79" t="n">
        <v>4</v>
      </c>
      <c r="D117" s="79" t="n">
        <v>3.73</v>
      </c>
      <c r="E117" s="18" t="n">
        <v>23</v>
      </c>
      <c r="F117" s="79" t="n">
        <v>2</v>
      </c>
      <c r="G117" s="79" t="n">
        <v>0.1673913043478261</v>
      </c>
      <c r="H117" s="79" t="n">
        <v>0.6243695652173913</v>
      </c>
      <c r="I117" s="79" t="n">
        <v>5</v>
      </c>
      <c r="J117" s="79" t="n">
        <v>0</v>
      </c>
      <c r="K117" s="41" t="inlineStr">
        <is>
          <t>Ei raja-arvoa (&lt;5 W)</t>
        </is>
      </c>
      <c r="L117" s="18" t="inlineStr">
        <is>
          <t>led energie 4w; OWON harmoniasivu 4/11</t>
        </is>
      </c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8" t="inlineStr">
        <is>
          <t>L6</t>
        </is>
      </c>
      <c r="B118" s="18" t="inlineStr">
        <is>
          <t>LED Energie 4 W</t>
        </is>
      </c>
      <c r="C118" s="79" t="n">
        <v>4</v>
      </c>
      <c r="D118" s="79" t="n">
        <v>3.73</v>
      </c>
      <c r="E118" s="18" t="n">
        <v>25</v>
      </c>
      <c r="F118" s="79" t="n">
        <v>2</v>
      </c>
      <c r="G118" s="79" t="n">
        <v>0.154</v>
      </c>
      <c r="H118" s="79" t="n">
        <v>0.57442</v>
      </c>
      <c r="I118" s="79" t="n">
        <v>5</v>
      </c>
      <c r="J118" s="79" t="n">
        <v>0</v>
      </c>
      <c r="K118" s="41" t="inlineStr">
        <is>
          <t>Ei raja-arvoa (&lt;5 W)</t>
        </is>
      </c>
      <c r="L118" s="18" t="inlineStr">
        <is>
          <t>led energie 4w; OWON harmoniasivu 5/11</t>
        </is>
      </c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8" t="inlineStr">
        <is>
          <t>L6</t>
        </is>
      </c>
      <c r="B119" s="18" t="inlineStr">
        <is>
          <t>LED Energie 4 W</t>
        </is>
      </c>
      <c r="C119" s="79" t="n">
        <v>4</v>
      </c>
      <c r="D119" s="79" t="n">
        <v>3.73</v>
      </c>
      <c r="E119" s="18" t="n">
        <v>27</v>
      </c>
      <c r="F119" s="79" t="n">
        <v>2</v>
      </c>
      <c r="G119" s="79" t="n">
        <v>0.1425925925925926</v>
      </c>
      <c r="H119" s="79" t="n">
        <v>0.5318703703703704</v>
      </c>
      <c r="I119" s="79" t="n">
        <v>5</v>
      </c>
      <c r="J119" s="79" t="n">
        <v>0</v>
      </c>
      <c r="K119" s="41" t="inlineStr">
        <is>
          <t>Ei raja-arvoa (&lt;5 W)</t>
        </is>
      </c>
      <c r="L119" s="18" t="inlineStr">
        <is>
          <t>led energie 4w; OWON harmoniasivu 5/11</t>
        </is>
      </c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8" t="inlineStr">
        <is>
          <t>L6</t>
        </is>
      </c>
      <c r="B120" s="18" t="inlineStr">
        <is>
          <t>LED Energie 4 W</t>
        </is>
      </c>
      <c r="C120" s="79" t="n">
        <v>4</v>
      </c>
      <c r="D120" s="79" t="n">
        <v>3.73</v>
      </c>
      <c r="E120" s="18" t="n">
        <v>29</v>
      </c>
      <c r="F120" s="79" t="n">
        <v>2</v>
      </c>
      <c r="G120" s="79" t="n">
        <v>0.1327586206896552</v>
      </c>
      <c r="H120" s="79" t="n">
        <v>0.4951896551724139</v>
      </c>
      <c r="I120" s="79" t="n">
        <v>5</v>
      </c>
      <c r="J120" s="79" t="n">
        <v>0</v>
      </c>
      <c r="K120" s="41" t="inlineStr">
        <is>
          <t>Ei raja-arvoa (&lt;5 W)</t>
        </is>
      </c>
      <c r="L120" s="18" t="inlineStr">
        <is>
          <t>led energie 4w; OWON harmoniasivu 5/11</t>
        </is>
      </c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8" t="inlineStr">
        <is>
          <t>L6</t>
        </is>
      </c>
      <c r="B121" s="18" t="inlineStr">
        <is>
          <t>LED Energie 4 W</t>
        </is>
      </c>
      <c r="C121" s="79" t="n">
        <v>4</v>
      </c>
      <c r="D121" s="79" t="n">
        <v>3.73</v>
      </c>
      <c r="E121" s="18" t="n">
        <v>31</v>
      </c>
      <c r="F121" s="79" t="n">
        <v>1</v>
      </c>
      <c r="G121" s="79" t="n">
        <v>0.1241935483870968</v>
      </c>
      <c r="H121" s="79" t="n">
        <v>0.4632419354838709</v>
      </c>
      <c r="I121" s="79" t="n">
        <v>5</v>
      </c>
      <c r="J121" s="79" t="n">
        <v>0</v>
      </c>
      <c r="K121" s="41" t="inlineStr">
        <is>
          <t>Ei raja-arvoa (&lt;5 W)</t>
        </is>
      </c>
      <c r="L121" s="18" t="inlineStr">
        <is>
          <t>led energie 4w; OWON harmoniasivu 6/11</t>
        </is>
      </c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8" t="inlineStr">
        <is>
          <t>L6</t>
        </is>
      </c>
      <c r="B122" s="18" t="inlineStr">
        <is>
          <t>LED Energie 4 W</t>
        </is>
      </c>
      <c r="C122" s="79" t="n">
        <v>4</v>
      </c>
      <c r="D122" s="79" t="n">
        <v>3.73</v>
      </c>
      <c r="E122" s="18" t="n">
        <v>33</v>
      </c>
      <c r="F122" s="79" t="n">
        <v>1</v>
      </c>
      <c r="G122" s="79" t="n">
        <v>0.1166666666666667</v>
      </c>
      <c r="H122" s="79" t="n">
        <v>0.4351666666666666</v>
      </c>
      <c r="I122" s="79" t="n">
        <v>5</v>
      </c>
      <c r="J122" s="79" t="n">
        <v>0</v>
      </c>
      <c r="K122" s="41" t="inlineStr">
        <is>
          <t>Ei raja-arvoa (&lt;5 W)</t>
        </is>
      </c>
      <c r="L122" s="18" t="inlineStr">
        <is>
          <t>led energie 4w; OWON harmoniasivu 6/11</t>
        </is>
      </c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8" t="inlineStr">
        <is>
          <t>L6</t>
        </is>
      </c>
      <c r="B123" s="18" t="inlineStr">
        <is>
          <t>LED Energie 4 W</t>
        </is>
      </c>
      <c r="C123" s="79" t="n">
        <v>4</v>
      </c>
      <c r="D123" s="79" t="n">
        <v>3.73</v>
      </c>
      <c r="E123" s="18" t="n">
        <v>35</v>
      </c>
      <c r="F123" s="79" t="n">
        <v>1</v>
      </c>
      <c r="G123" s="79" t="n">
        <v>0.11</v>
      </c>
      <c r="H123" s="79" t="n">
        <v>0.4103</v>
      </c>
      <c r="I123" s="79" t="n">
        <v>5</v>
      </c>
      <c r="J123" s="79" t="n">
        <v>0</v>
      </c>
      <c r="K123" s="41" t="inlineStr">
        <is>
          <t>Ei raja-arvoa (&lt;5 W)</t>
        </is>
      </c>
      <c r="L123" s="18" t="inlineStr">
        <is>
          <t>led energie 4w; OWON harmoniasivu 6/11</t>
        </is>
      </c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8" t="inlineStr">
        <is>
          <t>L6</t>
        </is>
      </c>
      <c r="B124" s="18" t="inlineStr">
        <is>
          <t>LED Energie 4 W</t>
        </is>
      </c>
      <c r="C124" s="79" t="n">
        <v>4</v>
      </c>
      <c r="D124" s="79" t="n">
        <v>3.73</v>
      </c>
      <c r="E124" s="18" t="n">
        <v>37</v>
      </c>
      <c r="F124" s="79" t="n">
        <v>1</v>
      </c>
      <c r="G124" s="79" t="n">
        <v>0.1040540540540541</v>
      </c>
      <c r="H124" s="79" t="n">
        <v>0.3881216216216216</v>
      </c>
      <c r="I124" s="79" t="n">
        <v>5</v>
      </c>
      <c r="J124" s="79" t="n">
        <v>0</v>
      </c>
      <c r="K124" s="41" t="inlineStr">
        <is>
          <t>Ei raja-arvoa (&lt;5 W)</t>
        </is>
      </c>
      <c r="L124" s="18" t="inlineStr">
        <is>
          <t>led energie 4w; OWON harmoniasivu 7/11</t>
        </is>
      </c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8" t="inlineStr">
        <is>
          <t>L6</t>
        </is>
      </c>
      <c r="B125" s="18" t="inlineStr">
        <is>
          <t>LED Energie 4 W</t>
        </is>
      </c>
      <c r="C125" s="79" t="n">
        <v>4</v>
      </c>
      <c r="D125" s="79" t="n">
        <v>3.73</v>
      </c>
      <c r="E125" s="18" t="n">
        <v>39</v>
      </c>
      <c r="F125" s="79" t="n">
        <v>1</v>
      </c>
      <c r="G125" s="79" t="n">
        <v>0.09871794871794871</v>
      </c>
      <c r="H125" s="79" t="n">
        <v>0.3682179487179487</v>
      </c>
      <c r="I125" s="79" t="n">
        <v>5</v>
      </c>
      <c r="J125" s="79" t="n">
        <v>0</v>
      </c>
      <c r="K125" s="41" t="inlineStr">
        <is>
          <t>Ei raja-arvoa (&lt;5 W)</t>
        </is>
      </c>
      <c r="L125" s="18" t="inlineStr">
        <is>
          <t>led energie 4w; OWON harmoniasivu 7/11</t>
        </is>
      </c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8" t="inlineStr">
        <is>
          <t>L7</t>
        </is>
      </c>
      <c r="B126" s="18" t="inlineStr">
        <is>
          <t>LED Energie 7 W</t>
        </is>
      </c>
      <c r="C126" s="79" t="n">
        <v>7</v>
      </c>
      <c r="D126" s="79" t="n">
        <v>6.26</v>
      </c>
      <c r="E126" s="18" t="n">
        <v>2</v>
      </c>
      <c r="F126" s="79" t="n">
        <v>0</v>
      </c>
      <c r="G126" s="79" t="n"/>
      <c r="H126" s="79" t="n"/>
      <c r="I126" s="79" t="n">
        <v>5</v>
      </c>
      <c r="J126" s="79" t="n">
        <v>0</v>
      </c>
      <c r="K126" s="18" t="inlineStr">
        <is>
          <t>Ei arvioida</t>
        </is>
      </c>
      <c r="L126" s="18" t="inlineStr">
        <is>
          <t>led energie 7w; OWON harmoniasivu 1/11</t>
        </is>
      </c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8" t="inlineStr">
        <is>
          <t>L7</t>
        </is>
      </c>
      <c r="B127" s="18" t="inlineStr">
        <is>
          <t>LED Energie 7 W</t>
        </is>
      </c>
      <c r="C127" s="79" t="n">
        <v>7</v>
      </c>
      <c r="D127" s="79" t="n">
        <v>6.26</v>
      </c>
      <c r="E127" s="18" t="n">
        <v>3</v>
      </c>
      <c r="F127" s="79" t="n">
        <v>21</v>
      </c>
      <c r="G127" s="79" t="n">
        <v>3.4</v>
      </c>
      <c r="H127" s="79" t="n">
        <v>21.284</v>
      </c>
      <c r="I127" s="79" t="n">
        <v>5</v>
      </c>
      <c r="J127" s="79" t="n">
        <v>0</v>
      </c>
      <c r="K127" s="39" t="inlineStr">
        <is>
          <t>Täyttää</t>
        </is>
      </c>
      <c r="L127" s="18" t="inlineStr">
        <is>
          <t>led energie 7w; OWON harmoniasivu 1/11</t>
        </is>
      </c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8" t="inlineStr">
        <is>
          <t>L7</t>
        </is>
      </c>
      <c r="B128" s="18" t="inlineStr">
        <is>
          <t>LED Energie 7 W</t>
        </is>
      </c>
      <c r="C128" s="79" t="n">
        <v>7</v>
      </c>
      <c r="D128" s="79" t="n">
        <v>6.26</v>
      </c>
      <c r="E128" s="18" t="n">
        <v>5</v>
      </c>
      <c r="F128" s="90" t="n">
        <v>14</v>
      </c>
      <c r="G128" s="79" t="n">
        <v>1.9</v>
      </c>
      <c r="H128" s="90" t="n">
        <v>11.894</v>
      </c>
      <c r="I128" s="79" t="n">
        <v>5</v>
      </c>
      <c r="J128" s="90" t="n">
        <v>2.106000000000002</v>
      </c>
      <c r="K128" s="37" t="inlineStr">
        <is>
          <t>YLITYS</t>
        </is>
      </c>
      <c r="L128" s="18" t="inlineStr">
        <is>
          <t>led energie 7w; OWON harmoniasivu 1/11</t>
        </is>
      </c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8" t="inlineStr">
        <is>
          <t>L7</t>
        </is>
      </c>
      <c r="B129" s="18" t="inlineStr">
        <is>
          <t>LED Energie 7 W</t>
        </is>
      </c>
      <c r="C129" s="79" t="n">
        <v>7</v>
      </c>
      <c r="D129" s="79" t="n">
        <v>6.26</v>
      </c>
      <c r="E129" s="18" t="n">
        <v>7</v>
      </c>
      <c r="F129" s="90" t="n">
        <v>12</v>
      </c>
      <c r="G129" s="79" t="n">
        <v>1</v>
      </c>
      <c r="H129" s="90" t="n">
        <v>6.26</v>
      </c>
      <c r="I129" s="79" t="n">
        <v>5</v>
      </c>
      <c r="J129" s="90" t="n">
        <v>5.74</v>
      </c>
      <c r="K129" s="37" t="inlineStr">
        <is>
          <t>YLITYS</t>
        </is>
      </c>
      <c r="L129" s="18" t="inlineStr">
        <is>
          <t>led energie 7w; OWON harmoniasivu 2/11</t>
        </is>
      </c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8" t="inlineStr">
        <is>
          <t>L7</t>
        </is>
      </c>
      <c r="B130" s="18" t="inlineStr">
        <is>
          <t>LED Energie 7 W</t>
        </is>
      </c>
      <c r="C130" s="79" t="n">
        <v>7</v>
      </c>
      <c r="D130" s="79" t="n">
        <v>6.26</v>
      </c>
      <c r="E130" s="18" t="n">
        <v>9</v>
      </c>
      <c r="F130" s="90" t="n">
        <v>10</v>
      </c>
      <c r="G130" s="79" t="n">
        <v>0.5</v>
      </c>
      <c r="H130" s="90" t="n">
        <v>3.13</v>
      </c>
      <c r="I130" s="79" t="n">
        <v>5</v>
      </c>
      <c r="J130" s="90" t="n">
        <v>6.87</v>
      </c>
      <c r="K130" s="37" t="inlineStr">
        <is>
          <t>YLITYS</t>
        </is>
      </c>
      <c r="L130" s="18" t="inlineStr">
        <is>
          <t>led energie 7w; OWON harmoniasivu 2/11</t>
        </is>
      </c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8" t="inlineStr">
        <is>
          <t>L7</t>
        </is>
      </c>
      <c r="B131" s="18" t="inlineStr">
        <is>
          <t>LED Energie 7 W</t>
        </is>
      </c>
      <c r="C131" s="79" t="n">
        <v>7</v>
      </c>
      <c r="D131" s="79" t="n">
        <v>6.26</v>
      </c>
      <c r="E131" s="18" t="n">
        <v>11</v>
      </c>
      <c r="F131" s="90" t="n">
        <v>5</v>
      </c>
      <c r="G131" s="79" t="n">
        <v>0.35</v>
      </c>
      <c r="H131" s="90" t="n">
        <v>2.191</v>
      </c>
      <c r="I131" s="79" t="n">
        <v>5</v>
      </c>
      <c r="J131" s="90" t="n">
        <v>2.809</v>
      </c>
      <c r="K131" s="37" t="inlineStr">
        <is>
          <t>YLITYS</t>
        </is>
      </c>
      <c r="L131" s="18" t="inlineStr">
        <is>
          <t>led energie 7w; OWON harmoniasivu 2/11</t>
        </is>
      </c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8" t="inlineStr">
        <is>
          <t>L7</t>
        </is>
      </c>
      <c r="B132" s="18" t="inlineStr">
        <is>
          <t>LED Energie 7 W</t>
        </is>
      </c>
      <c r="C132" s="79" t="n">
        <v>7</v>
      </c>
      <c r="D132" s="79" t="n">
        <v>6.26</v>
      </c>
      <c r="E132" s="18" t="n">
        <v>13</v>
      </c>
      <c r="F132" s="79" t="n">
        <v>4</v>
      </c>
      <c r="G132" s="79" t="n">
        <v>0.2961538461538462</v>
      </c>
      <c r="H132" s="79" t="n">
        <v>1.853923076923077</v>
      </c>
      <c r="I132" s="79" t="n">
        <v>5</v>
      </c>
      <c r="J132" s="79" t="n">
        <v>0</v>
      </c>
      <c r="K132" s="41" t="inlineStr">
        <is>
          <t>Sivuutetaan (&lt;5 mA)</t>
        </is>
      </c>
      <c r="L132" s="18" t="inlineStr">
        <is>
          <t>led energie 7w; OWON harmoniasivu 3/11</t>
        </is>
      </c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8" t="inlineStr">
        <is>
          <t>L7</t>
        </is>
      </c>
      <c r="B133" s="18" t="inlineStr">
        <is>
          <t>LED Energie 7 W</t>
        </is>
      </c>
      <c r="C133" s="79" t="n">
        <v>7</v>
      </c>
      <c r="D133" s="79" t="n">
        <v>6.26</v>
      </c>
      <c r="E133" s="18" t="n">
        <v>15</v>
      </c>
      <c r="F133" s="79" t="n">
        <v>4</v>
      </c>
      <c r="G133" s="79" t="n">
        <v>0.2566666666666667</v>
      </c>
      <c r="H133" s="79" t="n">
        <v>1.606733333333333</v>
      </c>
      <c r="I133" s="79" t="n">
        <v>5</v>
      </c>
      <c r="J133" s="79" t="n">
        <v>0</v>
      </c>
      <c r="K133" s="41" t="inlineStr">
        <is>
          <t>Sivuutetaan (&lt;5 mA)</t>
        </is>
      </c>
      <c r="L133" s="18" t="inlineStr">
        <is>
          <t>led energie 7w; OWON harmoniasivu 3/11</t>
        </is>
      </c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8" t="inlineStr">
        <is>
          <t>L7</t>
        </is>
      </c>
      <c r="B134" s="18" t="inlineStr">
        <is>
          <t>LED Energie 7 W</t>
        </is>
      </c>
      <c r="C134" s="79" t="n">
        <v>7</v>
      </c>
      <c r="D134" s="79" t="n">
        <v>6.26</v>
      </c>
      <c r="E134" s="18" t="n">
        <v>17</v>
      </c>
      <c r="F134" s="79" t="n">
        <v>3</v>
      </c>
      <c r="G134" s="79" t="n">
        <v>0.2264705882352941</v>
      </c>
      <c r="H134" s="79" t="n">
        <v>1.417705882352941</v>
      </c>
      <c r="I134" s="79" t="n">
        <v>5</v>
      </c>
      <c r="J134" s="79" t="n">
        <v>0</v>
      </c>
      <c r="K134" s="41" t="inlineStr">
        <is>
          <t>Sivuutetaan (&lt;5 mA)</t>
        </is>
      </c>
      <c r="L134" s="18" t="inlineStr">
        <is>
          <t>led energie 7w; OWON harmoniasivu 3/11</t>
        </is>
      </c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8" t="inlineStr">
        <is>
          <t>L7</t>
        </is>
      </c>
      <c r="B135" s="18" t="inlineStr">
        <is>
          <t>LED Energie 7 W</t>
        </is>
      </c>
      <c r="C135" s="79" t="n">
        <v>7</v>
      </c>
      <c r="D135" s="79" t="n">
        <v>6.26</v>
      </c>
      <c r="E135" s="18" t="n">
        <v>19</v>
      </c>
      <c r="F135" s="79" t="n">
        <v>3</v>
      </c>
      <c r="G135" s="79" t="n">
        <v>0.2026315789473684</v>
      </c>
      <c r="H135" s="79" t="n">
        <v>1.268473684210526</v>
      </c>
      <c r="I135" s="79" t="n">
        <v>5</v>
      </c>
      <c r="J135" s="79" t="n">
        <v>0</v>
      </c>
      <c r="K135" s="41" t="inlineStr">
        <is>
          <t>Sivuutetaan (&lt;5 mA)</t>
        </is>
      </c>
      <c r="L135" s="18" t="inlineStr">
        <is>
          <t>led energie 7w; OWON harmoniasivu 4/11</t>
        </is>
      </c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8" t="inlineStr">
        <is>
          <t>L7</t>
        </is>
      </c>
      <c r="B136" s="18" t="inlineStr">
        <is>
          <t>LED Energie 7 W</t>
        </is>
      </c>
      <c r="C136" s="79" t="n">
        <v>7</v>
      </c>
      <c r="D136" s="79" t="n">
        <v>6.26</v>
      </c>
      <c r="E136" s="18" t="n">
        <v>21</v>
      </c>
      <c r="F136" s="79" t="n">
        <v>3</v>
      </c>
      <c r="G136" s="79" t="n">
        <v>0.1833333333333333</v>
      </c>
      <c r="H136" s="79" t="n">
        <v>1.147666666666667</v>
      </c>
      <c r="I136" s="79" t="n">
        <v>5</v>
      </c>
      <c r="J136" s="79" t="n">
        <v>0</v>
      </c>
      <c r="K136" s="41" t="inlineStr">
        <is>
          <t>Sivuutetaan (&lt;5 mA)</t>
        </is>
      </c>
      <c r="L136" s="18" t="inlineStr">
        <is>
          <t>led energie 7w; OWON harmoniasivu 4/11</t>
        </is>
      </c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8" t="inlineStr">
        <is>
          <t>L7</t>
        </is>
      </c>
      <c r="B137" s="18" t="inlineStr">
        <is>
          <t>LED Energie 7 W</t>
        </is>
      </c>
      <c r="C137" s="79" t="n">
        <v>7</v>
      </c>
      <c r="D137" s="79" t="n">
        <v>6.26</v>
      </c>
      <c r="E137" s="18" t="n">
        <v>23</v>
      </c>
      <c r="F137" s="79" t="n">
        <v>2</v>
      </c>
      <c r="G137" s="79" t="n">
        <v>0.1673913043478261</v>
      </c>
      <c r="H137" s="79" t="n">
        <v>1.047869565217391</v>
      </c>
      <c r="I137" s="79" t="n">
        <v>5</v>
      </c>
      <c r="J137" s="79" t="n">
        <v>0</v>
      </c>
      <c r="K137" s="41" t="inlineStr">
        <is>
          <t>Sivuutetaan (&lt;5 mA)</t>
        </is>
      </c>
      <c r="L137" s="18" t="inlineStr">
        <is>
          <t>led energie 7w; OWON harmoniasivu 4/11</t>
        </is>
      </c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8" t="inlineStr">
        <is>
          <t>L7</t>
        </is>
      </c>
      <c r="B138" s="18" t="inlineStr">
        <is>
          <t>LED Energie 7 W</t>
        </is>
      </c>
      <c r="C138" s="79" t="n">
        <v>7</v>
      </c>
      <c r="D138" s="79" t="n">
        <v>6.26</v>
      </c>
      <c r="E138" s="18" t="n">
        <v>25</v>
      </c>
      <c r="F138" s="79" t="n">
        <v>2</v>
      </c>
      <c r="G138" s="79" t="n">
        <v>0.154</v>
      </c>
      <c r="H138" s="79" t="n">
        <v>0.96404</v>
      </c>
      <c r="I138" s="79" t="n">
        <v>5</v>
      </c>
      <c r="J138" s="79" t="n">
        <v>0</v>
      </c>
      <c r="K138" s="41" t="inlineStr">
        <is>
          <t>Sivuutetaan (&lt;5 mA)</t>
        </is>
      </c>
      <c r="L138" s="18" t="inlineStr">
        <is>
          <t>led energie 7w; OWON harmoniasivu 5/11</t>
        </is>
      </c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8" t="inlineStr">
        <is>
          <t>L7</t>
        </is>
      </c>
      <c r="B139" s="18" t="inlineStr">
        <is>
          <t>LED Energie 7 W</t>
        </is>
      </c>
      <c r="C139" s="79" t="n">
        <v>7</v>
      </c>
      <c r="D139" s="79" t="n">
        <v>6.26</v>
      </c>
      <c r="E139" s="18" t="n">
        <v>27</v>
      </c>
      <c r="F139" s="79" t="n">
        <v>2</v>
      </c>
      <c r="G139" s="79" t="n">
        <v>0.1425925925925926</v>
      </c>
      <c r="H139" s="79" t="n">
        <v>0.8926296296296297</v>
      </c>
      <c r="I139" s="79" t="n">
        <v>5</v>
      </c>
      <c r="J139" s="79" t="n">
        <v>0</v>
      </c>
      <c r="K139" s="41" t="inlineStr">
        <is>
          <t>Sivuutetaan (&lt;5 mA)</t>
        </is>
      </c>
      <c r="L139" s="18" t="inlineStr">
        <is>
          <t>led energie 7w; OWON harmoniasivu 5/11</t>
        </is>
      </c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8" t="inlineStr">
        <is>
          <t>L7</t>
        </is>
      </c>
      <c r="B140" s="18" t="inlineStr">
        <is>
          <t>LED Energie 7 W</t>
        </is>
      </c>
      <c r="C140" s="79" t="n">
        <v>7</v>
      </c>
      <c r="D140" s="79" t="n">
        <v>6.26</v>
      </c>
      <c r="E140" s="18" t="n">
        <v>29</v>
      </c>
      <c r="F140" s="79" t="n">
        <v>1</v>
      </c>
      <c r="G140" s="79" t="n">
        <v>0.1327586206896552</v>
      </c>
      <c r="H140" s="79" t="n">
        <v>0.8310689655172414</v>
      </c>
      <c r="I140" s="79" t="n">
        <v>5</v>
      </c>
      <c r="J140" s="79" t="n">
        <v>0</v>
      </c>
      <c r="K140" s="41" t="inlineStr">
        <is>
          <t>Sivuutetaan (&lt;5 mA)</t>
        </is>
      </c>
      <c r="L140" s="18" t="inlineStr">
        <is>
          <t>led energie 7w; OWON harmoniasivu 5/11</t>
        </is>
      </c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8" t="inlineStr">
        <is>
          <t>L7</t>
        </is>
      </c>
      <c r="B141" s="18" t="inlineStr">
        <is>
          <t>LED Energie 7 W</t>
        </is>
      </c>
      <c r="C141" s="79" t="n">
        <v>7</v>
      </c>
      <c r="D141" s="79" t="n">
        <v>6.26</v>
      </c>
      <c r="E141" s="18" t="n">
        <v>31</v>
      </c>
      <c r="F141" s="79" t="n">
        <v>1</v>
      </c>
      <c r="G141" s="79" t="n">
        <v>0.1241935483870968</v>
      </c>
      <c r="H141" s="79" t="n">
        <v>0.7774516129032257</v>
      </c>
      <c r="I141" s="79" t="n">
        <v>5</v>
      </c>
      <c r="J141" s="79" t="n">
        <v>0</v>
      </c>
      <c r="K141" s="41" t="inlineStr">
        <is>
          <t>Sivuutetaan (&lt;5 mA)</t>
        </is>
      </c>
      <c r="L141" s="18" t="inlineStr">
        <is>
          <t>led energie 7w; OWON harmoniasivu 6/11</t>
        </is>
      </c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8" t="inlineStr">
        <is>
          <t>L7</t>
        </is>
      </c>
      <c r="B142" s="18" t="inlineStr">
        <is>
          <t>LED Energie 7 W</t>
        </is>
      </c>
      <c r="C142" s="79" t="n">
        <v>7</v>
      </c>
      <c r="D142" s="79" t="n">
        <v>6.26</v>
      </c>
      <c r="E142" s="18" t="n">
        <v>33</v>
      </c>
      <c r="F142" s="79" t="n">
        <v>1</v>
      </c>
      <c r="G142" s="79" t="n">
        <v>0.1166666666666667</v>
      </c>
      <c r="H142" s="79" t="n">
        <v>0.7303333333333333</v>
      </c>
      <c r="I142" s="79" t="n">
        <v>5</v>
      </c>
      <c r="J142" s="79" t="n">
        <v>0</v>
      </c>
      <c r="K142" s="41" t="inlineStr">
        <is>
          <t>Sivuutetaan (&lt;5 mA)</t>
        </is>
      </c>
      <c r="L142" s="18" t="inlineStr">
        <is>
          <t>led energie 7w; OWON harmoniasivu 6/11</t>
        </is>
      </c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8" t="inlineStr">
        <is>
          <t>L7</t>
        </is>
      </c>
      <c r="B143" s="18" t="inlineStr">
        <is>
          <t>LED Energie 7 W</t>
        </is>
      </c>
      <c r="C143" s="79" t="n">
        <v>7</v>
      </c>
      <c r="D143" s="79" t="n">
        <v>6.26</v>
      </c>
      <c r="E143" s="18" t="n">
        <v>35</v>
      </c>
      <c r="F143" s="79" t="n">
        <v>1</v>
      </c>
      <c r="G143" s="79" t="n">
        <v>0.11</v>
      </c>
      <c r="H143" s="79" t="n">
        <v>0.6886</v>
      </c>
      <c r="I143" s="79" t="n">
        <v>5</v>
      </c>
      <c r="J143" s="79" t="n">
        <v>0</v>
      </c>
      <c r="K143" s="41" t="inlineStr">
        <is>
          <t>Sivuutetaan (&lt;5 mA)</t>
        </is>
      </c>
      <c r="L143" s="18" t="inlineStr">
        <is>
          <t>led energie 7w; OWON harmoniasivu 6/11</t>
        </is>
      </c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8" t="inlineStr">
        <is>
          <t>L7</t>
        </is>
      </c>
      <c r="B144" s="18" t="inlineStr">
        <is>
          <t>LED Energie 7 W</t>
        </is>
      </c>
      <c r="C144" s="79" t="n">
        <v>7</v>
      </c>
      <c r="D144" s="79" t="n">
        <v>6.26</v>
      </c>
      <c r="E144" s="18" t="n">
        <v>37</v>
      </c>
      <c r="F144" s="79" t="n">
        <v>1</v>
      </c>
      <c r="G144" s="79" t="n">
        <v>0.1040540540540541</v>
      </c>
      <c r="H144" s="79" t="n">
        <v>0.6513783783783784</v>
      </c>
      <c r="I144" s="79" t="n">
        <v>5</v>
      </c>
      <c r="J144" s="79" t="n">
        <v>0</v>
      </c>
      <c r="K144" s="41" t="inlineStr">
        <is>
          <t>Sivuutetaan (&lt;5 mA)</t>
        </is>
      </c>
      <c r="L144" s="18" t="inlineStr">
        <is>
          <t>led energie 7w; OWON harmoniasivu 7/11</t>
        </is>
      </c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8" t="inlineStr">
        <is>
          <t>L7</t>
        </is>
      </c>
      <c r="B145" s="18" t="inlineStr">
        <is>
          <t>LED Energie 7 W</t>
        </is>
      </c>
      <c r="C145" s="79" t="n">
        <v>7</v>
      </c>
      <c r="D145" s="79" t="n">
        <v>6.26</v>
      </c>
      <c r="E145" s="18" t="n">
        <v>39</v>
      </c>
      <c r="F145" s="79" t="n">
        <v>1</v>
      </c>
      <c r="G145" s="79" t="n">
        <v>0.09871794871794871</v>
      </c>
      <c r="H145" s="79" t="n">
        <v>0.6179743589743589</v>
      </c>
      <c r="I145" s="79" t="n">
        <v>5</v>
      </c>
      <c r="J145" s="79" t="n">
        <v>0</v>
      </c>
      <c r="K145" s="41" t="inlineStr">
        <is>
          <t>Sivuutetaan (&lt;5 mA)</t>
        </is>
      </c>
      <c r="L145" s="18" t="inlineStr">
        <is>
          <t>led energie 7w; OWON harmoniasivu 7/11</t>
        </is>
      </c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8" t="inlineStr">
        <is>
          <t>L8</t>
        </is>
      </c>
      <c r="B146" s="18" t="inlineStr">
        <is>
          <t>Clas Ohlson -mysteerilamppu 10 W</t>
        </is>
      </c>
      <c r="C146" s="79" t="n">
        <v>10</v>
      </c>
      <c r="D146" s="79" t="n">
        <v>9.869999999999999</v>
      </c>
      <c r="E146" s="18" t="n">
        <v>2</v>
      </c>
      <c r="F146" s="79" t="n">
        <v>0</v>
      </c>
      <c r="G146" s="79" t="n"/>
      <c r="H146" s="79" t="n"/>
      <c r="I146" s="79" t="n">
        <v>5</v>
      </c>
      <c r="J146" s="79" t="n">
        <v>0</v>
      </c>
      <c r="K146" s="18" t="inlineStr">
        <is>
          <t>Ei arvioida</t>
        </is>
      </c>
      <c r="L146" s="18" t="inlineStr">
        <is>
          <t>mysteerilamppu; OWON harmoniasivu 1/11</t>
        </is>
      </c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8" t="inlineStr">
        <is>
          <t>L8</t>
        </is>
      </c>
      <c r="B147" s="18" t="inlineStr">
        <is>
          <t>Clas Ohlson -mysteerilamppu 10 W</t>
        </is>
      </c>
      <c r="C147" s="79" t="n">
        <v>10</v>
      </c>
      <c r="D147" s="79" t="n">
        <v>9.869999999999999</v>
      </c>
      <c r="E147" s="18" t="n">
        <v>3</v>
      </c>
      <c r="F147" s="79" t="n">
        <v>5</v>
      </c>
      <c r="G147" s="79" t="n">
        <v>3.4</v>
      </c>
      <c r="H147" s="79" t="n">
        <v>33.558</v>
      </c>
      <c r="I147" s="79" t="n">
        <v>5</v>
      </c>
      <c r="J147" s="79" t="n">
        <v>0</v>
      </c>
      <c r="K147" s="39" t="inlineStr">
        <is>
          <t>Täyttää</t>
        </is>
      </c>
      <c r="L147" s="18" t="inlineStr">
        <is>
          <t>mysteerilamppu; OWON harmoniasivu 1/11</t>
        </is>
      </c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8" t="inlineStr">
        <is>
          <t>L8</t>
        </is>
      </c>
      <c r="B148" s="18" t="inlineStr">
        <is>
          <t>Clas Ohlson -mysteerilamppu 10 W</t>
        </is>
      </c>
      <c r="C148" s="79" t="n">
        <v>10</v>
      </c>
      <c r="D148" s="79" t="n">
        <v>9.869999999999999</v>
      </c>
      <c r="E148" s="18" t="n">
        <v>5</v>
      </c>
      <c r="F148" s="79" t="n">
        <v>3</v>
      </c>
      <c r="G148" s="79" t="n">
        <v>1.9</v>
      </c>
      <c r="H148" s="79" t="n">
        <v>18.753</v>
      </c>
      <c r="I148" s="79" t="n">
        <v>5</v>
      </c>
      <c r="J148" s="79" t="n">
        <v>0</v>
      </c>
      <c r="K148" s="41" t="inlineStr">
        <is>
          <t>Sivuutetaan (&lt;5 mA)</t>
        </is>
      </c>
      <c r="L148" s="18" t="inlineStr">
        <is>
          <t>mysteerilamppu; OWON harmoniasivu 1/11</t>
        </is>
      </c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8" t="inlineStr">
        <is>
          <t>L8</t>
        </is>
      </c>
      <c r="B149" s="18" t="inlineStr">
        <is>
          <t>Clas Ohlson -mysteerilamppu 10 W</t>
        </is>
      </c>
      <c r="C149" s="79" t="n">
        <v>10</v>
      </c>
      <c r="D149" s="79" t="n">
        <v>9.869999999999999</v>
      </c>
      <c r="E149" s="18" t="n">
        <v>7</v>
      </c>
      <c r="F149" s="79" t="n">
        <v>2</v>
      </c>
      <c r="G149" s="79" t="n">
        <v>1</v>
      </c>
      <c r="H149" s="79" t="n">
        <v>9.869999999999999</v>
      </c>
      <c r="I149" s="79" t="n">
        <v>5</v>
      </c>
      <c r="J149" s="79" t="n">
        <v>0</v>
      </c>
      <c r="K149" s="41" t="inlineStr">
        <is>
          <t>Sivuutetaan (&lt;5 mA)</t>
        </is>
      </c>
      <c r="L149" s="18" t="inlineStr">
        <is>
          <t>mysteerilamppu; OWON harmoniasivu 2/11</t>
        </is>
      </c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8" t="inlineStr">
        <is>
          <t>L8</t>
        </is>
      </c>
      <c r="B150" s="18" t="inlineStr">
        <is>
          <t>Clas Ohlson -mysteerilamppu 10 W</t>
        </is>
      </c>
      <c r="C150" s="79" t="n">
        <v>10</v>
      </c>
      <c r="D150" s="79" t="n">
        <v>9.869999999999999</v>
      </c>
      <c r="E150" s="18" t="n">
        <v>9</v>
      </c>
      <c r="F150" s="79" t="n">
        <v>2</v>
      </c>
      <c r="G150" s="79" t="n">
        <v>0.5</v>
      </c>
      <c r="H150" s="79" t="n">
        <v>4.935</v>
      </c>
      <c r="I150" s="79" t="n">
        <v>5</v>
      </c>
      <c r="J150" s="79" t="n">
        <v>0</v>
      </c>
      <c r="K150" s="41" t="inlineStr">
        <is>
          <t>Sivuutetaan (&lt;5 mA)</t>
        </is>
      </c>
      <c r="L150" s="18" t="inlineStr">
        <is>
          <t>mysteerilamppu; OWON harmoniasivu 2/11</t>
        </is>
      </c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8" t="inlineStr">
        <is>
          <t>L8</t>
        </is>
      </c>
      <c r="B151" s="18" t="inlineStr">
        <is>
          <t>Clas Ohlson -mysteerilamppu 10 W</t>
        </is>
      </c>
      <c r="C151" s="79" t="n">
        <v>10</v>
      </c>
      <c r="D151" s="79" t="n">
        <v>9.869999999999999</v>
      </c>
      <c r="E151" s="18" t="n">
        <v>11</v>
      </c>
      <c r="F151" s="79" t="n">
        <v>2</v>
      </c>
      <c r="G151" s="79" t="n">
        <v>0.35</v>
      </c>
      <c r="H151" s="79" t="n">
        <v>3.454499999999999</v>
      </c>
      <c r="I151" s="79" t="n">
        <v>5</v>
      </c>
      <c r="J151" s="79" t="n">
        <v>0</v>
      </c>
      <c r="K151" s="41" t="inlineStr">
        <is>
          <t>Sivuutetaan (&lt;5 mA)</t>
        </is>
      </c>
      <c r="L151" s="18" t="inlineStr">
        <is>
          <t>mysteerilamppu; OWON harmoniasivu 2/11</t>
        </is>
      </c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8" t="inlineStr">
        <is>
          <t>L8</t>
        </is>
      </c>
      <c r="B152" s="18" t="inlineStr">
        <is>
          <t>Clas Ohlson -mysteerilamppu 10 W</t>
        </is>
      </c>
      <c r="C152" s="79" t="n">
        <v>10</v>
      </c>
      <c r="D152" s="79" t="n">
        <v>9.869999999999999</v>
      </c>
      <c r="E152" s="18" t="n">
        <v>13</v>
      </c>
      <c r="F152" s="79" t="n">
        <v>1</v>
      </c>
      <c r="G152" s="79" t="n">
        <v>0.2961538461538462</v>
      </c>
      <c r="H152" s="79" t="n">
        <v>2.923038461538461</v>
      </c>
      <c r="I152" s="79" t="n">
        <v>5</v>
      </c>
      <c r="J152" s="79" t="n">
        <v>0</v>
      </c>
      <c r="K152" s="41" t="inlineStr">
        <is>
          <t>Sivuutetaan (&lt;5 mA)</t>
        </is>
      </c>
      <c r="L152" s="18" t="inlineStr">
        <is>
          <t>mysteerilamppu; OWON harmoniasivu 3/11</t>
        </is>
      </c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8" t="inlineStr">
        <is>
          <t>L8</t>
        </is>
      </c>
      <c r="B153" s="18" t="inlineStr">
        <is>
          <t>Clas Ohlson -mysteerilamppu 10 W</t>
        </is>
      </c>
      <c r="C153" s="79" t="n">
        <v>10</v>
      </c>
      <c r="D153" s="79" t="n">
        <v>9.869999999999999</v>
      </c>
      <c r="E153" s="18" t="n">
        <v>15</v>
      </c>
      <c r="F153" s="79" t="n">
        <v>1</v>
      </c>
      <c r="G153" s="79" t="n">
        <v>0.2566666666666667</v>
      </c>
      <c r="H153" s="79" t="n">
        <v>2.5333</v>
      </c>
      <c r="I153" s="79" t="n">
        <v>5</v>
      </c>
      <c r="J153" s="79" t="n">
        <v>0</v>
      </c>
      <c r="K153" s="41" t="inlineStr">
        <is>
          <t>Sivuutetaan (&lt;5 mA)</t>
        </is>
      </c>
      <c r="L153" s="18" t="inlineStr">
        <is>
          <t>mysteerilamppu; OWON harmoniasivu 3/11</t>
        </is>
      </c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8" t="inlineStr">
        <is>
          <t>L8</t>
        </is>
      </c>
      <c r="B154" s="18" t="inlineStr">
        <is>
          <t>Clas Ohlson -mysteerilamppu 10 W</t>
        </is>
      </c>
      <c r="C154" s="79" t="n">
        <v>10</v>
      </c>
      <c r="D154" s="79" t="n">
        <v>9.869999999999999</v>
      </c>
      <c r="E154" s="18" t="n">
        <v>17</v>
      </c>
      <c r="F154" s="79" t="n">
        <v>1</v>
      </c>
      <c r="G154" s="79" t="n">
        <v>0.2264705882352941</v>
      </c>
      <c r="H154" s="79" t="n">
        <v>2.235264705882353</v>
      </c>
      <c r="I154" s="79" t="n">
        <v>5</v>
      </c>
      <c r="J154" s="79" t="n">
        <v>0</v>
      </c>
      <c r="K154" s="41" t="inlineStr">
        <is>
          <t>Sivuutetaan (&lt;5 mA)</t>
        </is>
      </c>
      <c r="L154" s="18" t="inlineStr">
        <is>
          <t>mysteerilamppu; OWON harmoniasivu 3/11</t>
        </is>
      </c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8" t="inlineStr">
        <is>
          <t>L8</t>
        </is>
      </c>
      <c r="B155" s="18" t="inlineStr">
        <is>
          <t>Clas Ohlson -mysteerilamppu 10 W</t>
        </is>
      </c>
      <c r="C155" s="79" t="n">
        <v>10</v>
      </c>
      <c r="D155" s="79" t="n">
        <v>9.869999999999999</v>
      </c>
      <c r="E155" s="18" t="n">
        <v>19</v>
      </c>
      <c r="F155" s="79" t="n">
        <v>1</v>
      </c>
      <c r="G155" s="79" t="n">
        <v>0.2026315789473684</v>
      </c>
      <c r="H155" s="79" t="n">
        <v>1.999973684210526</v>
      </c>
      <c r="I155" s="79" t="n">
        <v>5</v>
      </c>
      <c r="J155" s="79" t="n">
        <v>0</v>
      </c>
      <c r="K155" s="41" t="inlineStr">
        <is>
          <t>Sivuutetaan (&lt;5 mA)</t>
        </is>
      </c>
      <c r="L155" s="18" t="inlineStr">
        <is>
          <t>mysteerilamppu; OWON harmoniasivu 4/11</t>
        </is>
      </c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8" t="inlineStr">
        <is>
          <t>L8</t>
        </is>
      </c>
      <c r="B156" s="18" t="inlineStr">
        <is>
          <t>Clas Ohlson -mysteerilamppu 10 W</t>
        </is>
      </c>
      <c r="C156" s="79" t="n">
        <v>10</v>
      </c>
      <c r="D156" s="79" t="n">
        <v>9.869999999999999</v>
      </c>
      <c r="E156" s="18" t="n">
        <v>21</v>
      </c>
      <c r="F156" s="79" t="n">
        <v>1</v>
      </c>
      <c r="G156" s="79" t="n">
        <v>0.1833333333333333</v>
      </c>
      <c r="H156" s="79" t="n">
        <v>1.8095</v>
      </c>
      <c r="I156" s="79" t="n">
        <v>5</v>
      </c>
      <c r="J156" s="79" t="n">
        <v>0</v>
      </c>
      <c r="K156" s="41" t="inlineStr">
        <is>
          <t>Sivuutetaan (&lt;5 mA)</t>
        </is>
      </c>
      <c r="L156" s="18" t="inlineStr">
        <is>
          <t>mysteerilamppu; OWON harmoniasivu 4/11</t>
        </is>
      </c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8" t="inlineStr">
        <is>
          <t>L8</t>
        </is>
      </c>
      <c r="B157" s="18" t="inlineStr">
        <is>
          <t>Clas Ohlson -mysteerilamppu 10 W</t>
        </is>
      </c>
      <c r="C157" s="79" t="n">
        <v>10</v>
      </c>
      <c r="D157" s="79" t="n">
        <v>9.869999999999999</v>
      </c>
      <c r="E157" s="18" t="n">
        <v>23</v>
      </c>
      <c r="F157" s="79" t="n">
        <v>0</v>
      </c>
      <c r="G157" s="79" t="n">
        <v>0.1673913043478261</v>
      </c>
      <c r="H157" s="79" t="n">
        <v>1.652152173913043</v>
      </c>
      <c r="I157" s="79" t="n">
        <v>5</v>
      </c>
      <c r="J157" s="79" t="n">
        <v>0</v>
      </c>
      <c r="K157" s="41" t="inlineStr">
        <is>
          <t>Sivuutetaan (&lt;5 mA)</t>
        </is>
      </c>
      <c r="L157" s="18" t="inlineStr">
        <is>
          <t>mysteerilamppu; OWON harmoniasivu 4/11</t>
        </is>
      </c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8" t="inlineStr">
        <is>
          <t>L8</t>
        </is>
      </c>
      <c r="B158" s="18" t="inlineStr">
        <is>
          <t>Clas Ohlson -mysteerilamppu 10 W</t>
        </is>
      </c>
      <c r="C158" s="79" t="n">
        <v>10</v>
      </c>
      <c r="D158" s="79" t="n">
        <v>9.869999999999999</v>
      </c>
      <c r="E158" s="18" t="n">
        <v>25</v>
      </c>
      <c r="F158" s="79" t="n">
        <v>0</v>
      </c>
      <c r="G158" s="79" t="n">
        <v>0.154</v>
      </c>
      <c r="H158" s="79" t="n">
        <v>1.51998</v>
      </c>
      <c r="I158" s="79" t="n">
        <v>5</v>
      </c>
      <c r="J158" s="79" t="n">
        <v>0</v>
      </c>
      <c r="K158" s="41" t="inlineStr">
        <is>
          <t>Sivuutetaan (&lt;5 mA)</t>
        </is>
      </c>
      <c r="L158" s="18" t="inlineStr">
        <is>
          <t>mysteerilamppu; OWON harmoniasivu 5/11</t>
        </is>
      </c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8" t="inlineStr">
        <is>
          <t>L8</t>
        </is>
      </c>
      <c r="B159" s="18" t="inlineStr">
        <is>
          <t>Clas Ohlson -mysteerilamppu 10 W</t>
        </is>
      </c>
      <c r="C159" s="79" t="n">
        <v>10</v>
      </c>
      <c r="D159" s="79" t="n">
        <v>9.869999999999999</v>
      </c>
      <c r="E159" s="18" t="n">
        <v>27</v>
      </c>
      <c r="F159" s="79" t="n">
        <v>0</v>
      </c>
      <c r="G159" s="79" t="n">
        <v>0.1425925925925926</v>
      </c>
      <c r="H159" s="79" t="n">
        <v>1.407388888888889</v>
      </c>
      <c r="I159" s="79" t="n">
        <v>5</v>
      </c>
      <c r="J159" s="79" t="n">
        <v>0</v>
      </c>
      <c r="K159" s="41" t="inlineStr">
        <is>
          <t>Sivuutetaan (&lt;5 mA)</t>
        </is>
      </c>
      <c r="L159" s="18" t="inlineStr">
        <is>
          <t>mysteerilamppu; OWON harmoniasivu 5/11</t>
        </is>
      </c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8" t="inlineStr">
        <is>
          <t>L8</t>
        </is>
      </c>
      <c r="B160" s="18" t="inlineStr">
        <is>
          <t>Clas Ohlson -mysteerilamppu 10 W</t>
        </is>
      </c>
      <c r="C160" s="79" t="n">
        <v>10</v>
      </c>
      <c r="D160" s="79" t="n">
        <v>9.869999999999999</v>
      </c>
      <c r="E160" s="18" t="n">
        <v>29</v>
      </c>
      <c r="F160" s="79" t="n">
        <v>0</v>
      </c>
      <c r="G160" s="79" t="n">
        <v>0.1327586206896552</v>
      </c>
      <c r="H160" s="79" t="n">
        <v>1.310327586206897</v>
      </c>
      <c r="I160" s="79" t="n">
        <v>5</v>
      </c>
      <c r="J160" s="79" t="n">
        <v>0</v>
      </c>
      <c r="K160" s="41" t="inlineStr">
        <is>
          <t>Sivuutetaan (&lt;5 mA)</t>
        </is>
      </c>
      <c r="L160" s="18" t="inlineStr">
        <is>
          <t>mysteerilamppu; OWON harmoniasivu 5/11</t>
        </is>
      </c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8" t="inlineStr">
        <is>
          <t>L8</t>
        </is>
      </c>
      <c r="B161" s="18" t="inlineStr">
        <is>
          <t>Clas Ohlson -mysteerilamppu 10 W</t>
        </is>
      </c>
      <c r="C161" s="79" t="n">
        <v>10</v>
      </c>
      <c r="D161" s="79" t="n">
        <v>9.869999999999999</v>
      </c>
      <c r="E161" s="18" t="n">
        <v>31</v>
      </c>
      <c r="F161" s="79" t="n">
        <v>0</v>
      </c>
      <c r="G161" s="79" t="n">
        <v>0.1241935483870968</v>
      </c>
      <c r="H161" s="79" t="n">
        <v>1.225790322580645</v>
      </c>
      <c r="I161" s="79" t="n">
        <v>5</v>
      </c>
      <c r="J161" s="79" t="n">
        <v>0</v>
      </c>
      <c r="K161" s="41" t="inlineStr">
        <is>
          <t>Sivuutetaan (&lt;5 mA)</t>
        </is>
      </c>
      <c r="L161" s="18" t="inlineStr">
        <is>
          <t>mysteerilamppu; OWON harmoniasivu 6/11</t>
        </is>
      </c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8" t="inlineStr">
        <is>
          <t>L8</t>
        </is>
      </c>
      <c r="B162" s="18" t="inlineStr">
        <is>
          <t>Clas Ohlson -mysteerilamppu 10 W</t>
        </is>
      </c>
      <c r="C162" s="79" t="n">
        <v>10</v>
      </c>
      <c r="D162" s="79" t="n">
        <v>9.869999999999999</v>
      </c>
      <c r="E162" s="18" t="n">
        <v>33</v>
      </c>
      <c r="F162" s="79" t="n">
        <v>0</v>
      </c>
      <c r="G162" s="79" t="n">
        <v>0.1166666666666667</v>
      </c>
      <c r="H162" s="79" t="n">
        <v>1.1515</v>
      </c>
      <c r="I162" s="79" t="n">
        <v>5</v>
      </c>
      <c r="J162" s="79" t="n">
        <v>0</v>
      </c>
      <c r="K162" s="41" t="inlineStr">
        <is>
          <t>Sivuutetaan (&lt;5 mA)</t>
        </is>
      </c>
      <c r="L162" s="18" t="inlineStr">
        <is>
          <t>mysteerilamppu; OWON harmoniasivu 6/11</t>
        </is>
      </c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8" t="inlineStr">
        <is>
          <t>L8</t>
        </is>
      </c>
      <c r="B163" s="18" t="inlineStr">
        <is>
          <t>Clas Ohlson -mysteerilamppu 10 W</t>
        </is>
      </c>
      <c r="C163" s="79" t="n">
        <v>10</v>
      </c>
      <c r="D163" s="79" t="n">
        <v>9.869999999999999</v>
      </c>
      <c r="E163" s="18" t="n">
        <v>35</v>
      </c>
      <c r="F163" s="79" t="n">
        <v>0</v>
      </c>
      <c r="G163" s="79" t="n">
        <v>0.11</v>
      </c>
      <c r="H163" s="79" t="n">
        <v>1.0857</v>
      </c>
      <c r="I163" s="79" t="n">
        <v>5</v>
      </c>
      <c r="J163" s="79" t="n">
        <v>0</v>
      </c>
      <c r="K163" s="41" t="inlineStr">
        <is>
          <t>Sivuutetaan (&lt;5 mA)</t>
        </is>
      </c>
      <c r="L163" s="18" t="inlineStr">
        <is>
          <t>mysteerilamppu; OWON harmoniasivu 6/11</t>
        </is>
      </c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8" t="inlineStr">
        <is>
          <t>L8</t>
        </is>
      </c>
      <c r="B164" s="18" t="inlineStr">
        <is>
          <t>Clas Ohlson -mysteerilamppu 10 W</t>
        </is>
      </c>
      <c r="C164" s="79" t="n">
        <v>10</v>
      </c>
      <c r="D164" s="79" t="n">
        <v>9.869999999999999</v>
      </c>
      <c r="E164" s="18" t="n">
        <v>37</v>
      </c>
      <c r="F164" s="79" t="n">
        <v>0</v>
      </c>
      <c r="G164" s="79" t="n">
        <v>0.1040540540540541</v>
      </c>
      <c r="H164" s="79" t="n">
        <v>1.027013513513513</v>
      </c>
      <c r="I164" s="79" t="n">
        <v>5</v>
      </c>
      <c r="J164" s="79" t="n">
        <v>0</v>
      </c>
      <c r="K164" s="41" t="inlineStr">
        <is>
          <t>Sivuutetaan (&lt;5 mA)</t>
        </is>
      </c>
      <c r="L164" s="18" t="inlineStr">
        <is>
          <t>mysteerilamppu; OWON harmoniasivu 7/11</t>
        </is>
      </c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9" t="inlineStr">
        <is>
          <t>L8</t>
        </is>
      </c>
      <c r="B165" s="19" t="inlineStr">
        <is>
          <t>Clas Ohlson -mysteerilamppu 10 W</t>
        </is>
      </c>
      <c r="C165" s="82" t="n">
        <v>10</v>
      </c>
      <c r="D165" s="82" t="n">
        <v>9.869999999999999</v>
      </c>
      <c r="E165" s="19" t="n">
        <v>39</v>
      </c>
      <c r="F165" s="82" t="n">
        <v>0</v>
      </c>
      <c r="G165" s="82" t="n">
        <v>0.09871794871794871</v>
      </c>
      <c r="H165" s="82" t="n">
        <v>0.9743461538461538</v>
      </c>
      <c r="I165" s="82" t="n">
        <v>5</v>
      </c>
      <c r="J165" s="82" t="n">
        <v>0</v>
      </c>
      <c r="K165" s="53" t="inlineStr">
        <is>
          <t>Sivuutetaan (&lt;5 mA)</t>
        </is>
      </c>
      <c r="L165" s="19" t="inlineStr">
        <is>
          <t>mysteerilamppu; OWON harmoniasivu 7/11</t>
        </is>
      </c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8" t="inlineStr">
        <is>
          <t>L9</t>
        </is>
      </c>
      <c r="B166" s="18" t="inlineStr">
        <is>
          <t>Osram LED Classic A100 7,2 W</t>
        </is>
      </c>
      <c r="C166" s="79" t="n">
        <v>7.2</v>
      </c>
      <c r="D166" s="79" t="n">
        <v>7.24</v>
      </c>
      <c r="E166" s="18" t="n">
        <v>2</v>
      </c>
      <c r="F166" s="79" t="n">
        <v>0</v>
      </c>
      <c r="G166" s="79" t="n"/>
      <c r="H166" s="79" t="n"/>
      <c r="I166" s="79" t="n">
        <v>5</v>
      </c>
      <c r="J166" s="79">
        <f>IF(OR(E166=2,F166&lt;I166),0,MAX(F166-H166,0))</f>
        <v/>
      </c>
      <c r="K166" s="17" t="inlineStr">
        <is>
          <t>Ei arvioida</t>
        </is>
      </c>
      <c r="L166" s="18" t="inlineStr">
        <is>
          <t>osram led classic a100 7,2w; OWON harmoniasivu 1/11</t>
        </is>
      </c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8" t="inlineStr">
        <is>
          <t>L9</t>
        </is>
      </c>
      <c r="B167" s="18" t="inlineStr">
        <is>
          <t>Osram LED Classic A100 7,2 W</t>
        </is>
      </c>
      <c r="C167" s="79" t="n">
        <v>7.2</v>
      </c>
      <c r="D167" s="79" t="n">
        <v>7.24</v>
      </c>
      <c r="E167" s="18" t="n">
        <v>3</v>
      </c>
      <c r="F167" s="79" t="n">
        <v>30</v>
      </c>
      <c r="G167" s="79" t="n">
        <v>3.4</v>
      </c>
      <c r="H167" s="79">
        <f>D167*G167</f>
        <v/>
      </c>
      <c r="I167" s="79" t="n">
        <v>5</v>
      </c>
      <c r="J167" s="79">
        <f>IF(OR(E167=2,F167&lt;I167),0,MAX(F167-H167,0))</f>
        <v/>
      </c>
      <c r="K167" s="37" t="inlineStr">
        <is>
          <t>YLITYS</t>
        </is>
      </c>
      <c r="L167" s="18" t="inlineStr">
        <is>
          <t>osram led classic a100 7,2w; OWON harmoniasivu 1/11</t>
        </is>
      </c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8" t="inlineStr">
        <is>
          <t>L9</t>
        </is>
      </c>
      <c r="B168" s="18" t="inlineStr">
        <is>
          <t>Osram LED Classic A100 7,2 W</t>
        </is>
      </c>
      <c r="C168" s="79" t="n">
        <v>7.2</v>
      </c>
      <c r="D168" s="79" t="n">
        <v>7.24</v>
      </c>
      <c r="E168" s="18" t="n">
        <v>5</v>
      </c>
      <c r="F168" s="79" t="n">
        <v>23</v>
      </c>
      <c r="G168" s="79" t="n">
        <v>1.9</v>
      </c>
      <c r="H168" s="79">
        <f>D168*G168</f>
        <v/>
      </c>
      <c r="I168" s="79" t="n">
        <v>5</v>
      </c>
      <c r="J168" s="79">
        <f>IF(OR(E168=2,F168&lt;I168),0,MAX(F168-H168,0))</f>
        <v/>
      </c>
      <c r="K168" s="37" t="inlineStr">
        <is>
          <t>YLITYS</t>
        </is>
      </c>
      <c r="L168" s="18" t="inlineStr">
        <is>
          <t>osram led classic a100 7,2w; OWON harmoniasivu 1/11</t>
        </is>
      </c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8" t="inlineStr">
        <is>
          <t>L9</t>
        </is>
      </c>
      <c r="B169" s="18" t="inlineStr">
        <is>
          <t>Osram LED Classic A100 7,2 W</t>
        </is>
      </c>
      <c r="C169" s="79" t="n">
        <v>7.2</v>
      </c>
      <c r="D169" s="79" t="n">
        <v>7.24</v>
      </c>
      <c r="E169" s="18" t="n">
        <v>7</v>
      </c>
      <c r="F169" s="79" t="n">
        <v>16</v>
      </c>
      <c r="G169" s="79" t="n">
        <v>1</v>
      </c>
      <c r="H169" s="79">
        <f>D169*G169</f>
        <v/>
      </c>
      <c r="I169" s="79" t="n">
        <v>5</v>
      </c>
      <c r="J169" s="79">
        <f>IF(OR(E169=2,F169&lt;I169),0,MAX(F169-H169,0))</f>
        <v/>
      </c>
      <c r="K169" s="37" t="inlineStr">
        <is>
          <t>YLITYS</t>
        </is>
      </c>
      <c r="L169" s="18" t="inlineStr">
        <is>
          <t>osram led classic a100 7,2w; OWON harmoniasivu 2/11</t>
        </is>
      </c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8" t="inlineStr">
        <is>
          <t>L9</t>
        </is>
      </c>
      <c r="B170" s="18" t="inlineStr">
        <is>
          <t>Osram LED Classic A100 7,2 W</t>
        </is>
      </c>
      <c r="C170" s="79" t="n">
        <v>7.2</v>
      </c>
      <c r="D170" s="79" t="n">
        <v>7.24</v>
      </c>
      <c r="E170" s="18" t="n">
        <v>9</v>
      </c>
      <c r="F170" s="79" t="n">
        <v>10</v>
      </c>
      <c r="G170" s="79" t="n">
        <v>0.5</v>
      </c>
      <c r="H170" s="79">
        <f>D170*G170</f>
        <v/>
      </c>
      <c r="I170" s="79" t="n">
        <v>5</v>
      </c>
      <c r="J170" s="79">
        <f>IF(OR(E170=2,F170&lt;I170),0,MAX(F170-H170,0))</f>
        <v/>
      </c>
      <c r="K170" s="37" t="inlineStr">
        <is>
          <t>YLITYS</t>
        </is>
      </c>
      <c r="L170" s="18" t="inlineStr">
        <is>
          <t>osram led classic a100 7,2w; OWON harmoniasivu 2/11</t>
        </is>
      </c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8" t="inlineStr">
        <is>
          <t>L9</t>
        </is>
      </c>
      <c r="B171" s="18" t="inlineStr">
        <is>
          <t>Osram LED Classic A100 7,2 W</t>
        </is>
      </c>
      <c r="C171" s="79" t="n">
        <v>7.2</v>
      </c>
      <c r="D171" s="79" t="n">
        <v>7.24</v>
      </c>
      <c r="E171" s="18" t="n">
        <v>11</v>
      </c>
      <c r="F171" s="79" t="n">
        <v>7</v>
      </c>
      <c r="G171" s="79" t="n">
        <v>0.35</v>
      </c>
      <c r="H171" s="79">
        <f>D171*G171</f>
        <v/>
      </c>
      <c r="I171" s="79" t="n">
        <v>5</v>
      </c>
      <c r="J171" s="79">
        <f>IF(OR(E171=2,F171&lt;I171),0,MAX(F171-H171,0))</f>
        <v/>
      </c>
      <c r="K171" s="37" t="inlineStr">
        <is>
          <t>YLITYS</t>
        </is>
      </c>
      <c r="L171" s="18" t="inlineStr">
        <is>
          <t>osram led classic a100 7,2w; OWON harmoniasivu 2/11</t>
        </is>
      </c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8" t="inlineStr">
        <is>
          <t>L9</t>
        </is>
      </c>
      <c r="B172" s="18" t="inlineStr">
        <is>
          <t>Osram LED Classic A100 7,2 W</t>
        </is>
      </c>
      <c r="C172" s="79" t="n">
        <v>7.2</v>
      </c>
      <c r="D172" s="79" t="n">
        <v>7.24</v>
      </c>
      <c r="E172" s="18" t="n">
        <v>13</v>
      </c>
      <c r="F172" s="79" t="n">
        <v>7</v>
      </c>
      <c r="G172" s="79" t="n">
        <v>0.2961538461538462</v>
      </c>
      <c r="H172" s="79">
        <f>D172*G172</f>
        <v/>
      </c>
      <c r="I172" s="79" t="n">
        <v>5</v>
      </c>
      <c r="J172" s="79">
        <f>IF(OR(E172=2,F172&lt;I172),0,MAX(F172-H172,0))</f>
        <v/>
      </c>
      <c r="K172" s="37" t="inlineStr">
        <is>
          <t>YLITYS</t>
        </is>
      </c>
      <c r="L172" s="18" t="inlineStr">
        <is>
          <t>osram led classic a100 7,2w; OWON harmoniasivu 3/11</t>
        </is>
      </c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8" t="inlineStr">
        <is>
          <t>L9</t>
        </is>
      </c>
      <c r="B173" s="18" t="inlineStr">
        <is>
          <t>Osram LED Classic A100 7,2 W</t>
        </is>
      </c>
      <c r="C173" s="79" t="n">
        <v>7.2</v>
      </c>
      <c r="D173" s="79" t="n">
        <v>7.24</v>
      </c>
      <c r="E173" s="18" t="n">
        <v>15</v>
      </c>
      <c r="F173" s="79" t="n">
        <v>7</v>
      </c>
      <c r="G173" s="79" t="n">
        <v>0.2566666666666667</v>
      </c>
      <c r="H173" s="79">
        <f>D173*G173</f>
        <v/>
      </c>
      <c r="I173" s="79" t="n">
        <v>5</v>
      </c>
      <c r="J173" s="79">
        <f>IF(OR(E173=2,F173&lt;I173),0,MAX(F173-H173,0))</f>
        <v/>
      </c>
      <c r="K173" s="37" t="inlineStr">
        <is>
          <t>YLITYS</t>
        </is>
      </c>
      <c r="L173" s="18" t="inlineStr">
        <is>
          <t>osram led classic a100 7,2w; OWON harmoniasivu 3/11</t>
        </is>
      </c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8" t="inlineStr">
        <is>
          <t>L9</t>
        </is>
      </c>
      <c r="B174" s="18" t="inlineStr">
        <is>
          <t>Osram LED Classic A100 7,2 W</t>
        </is>
      </c>
      <c r="C174" s="79" t="n">
        <v>7.2</v>
      </c>
      <c r="D174" s="79" t="n">
        <v>7.24</v>
      </c>
      <c r="E174" s="18" t="n">
        <v>17</v>
      </c>
      <c r="F174" s="79" t="n">
        <v>6</v>
      </c>
      <c r="G174" s="79" t="n">
        <v>0.2264705882352941</v>
      </c>
      <c r="H174" s="79">
        <f>D174*G174</f>
        <v/>
      </c>
      <c r="I174" s="79" t="n">
        <v>5</v>
      </c>
      <c r="J174" s="79">
        <f>IF(OR(E174=2,F174&lt;I174),0,MAX(F174-H174,0))</f>
        <v/>
      </c>
      <c r="K174" s="37" t="inlineStr">
        <is>
          <t>YLITYS</t>
        </is>
      </c>
      <c r="L174" s="18" t="inlineStr">
        <is>
          <t>osram led classic a100 7,2w; OWON harmoniasivu 3/11</t>
        </is>
      </c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8" t="inlineStr">
        <is>
          <t>L9</t>
        </is>
      </c>
      <c r="B175" s="18" t="inlineStr">
        <is>
          <t>Osram LED Classic A100 7,2 W</t>
        </is>
      </c>
      <c r="C175" s="79" t="n">
        <v>7.2</v>
      </c>
      <c r="D175" s="79" t="n">
        <v>7.24</v>
      </c>
      <c r="E175" s="18" t="n">
        <v>19</v>
      </c>
      <c r="F175" s="79" t="n">
        <v>5</v>
      </c>
      <c r="G175" s="79" t="n">
        <v>0.2026315789473684</v>
      </c>
      <c r="H175" s="79">
        <f>D175*G175</f>
        <v/>
      </c>
      <c r="I175" s="79" t="n">
        <v>5</v>
      </c>
      <c r="J175" s="79">
        <f>IF(OR(E175=2,F175&lt;I175),0,MAX(F175-H175,0))</f>
        <v/>
      </c>
      <c r="K175" s="37" t="inlineStr">
        <is>
          <t>YLITYS</t>
        </is>
      </c>
      <c r="L175" s="18" t="inlineStr">
        <is>
          <t>osram led classic a100 7,2w; OWON harmoniasivu 4/11</t>
        </is>
      </c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8" t="inlineStr">
        <is>
          <t>L9</t>
        </is>
      </c>
      <c r="B176" s="18" t="inlineStr">
        <is>
          <t>Osram LED Classic A100 7,2 W</t>
        </is>
      </c>
      <c r="C176" s="79" t="n">
        <v>7.2</v>
      </c>
      <c r="D176" s="79" t="n">
        <v>7.24</v>
      </c>
      <c r="E176" s="18" t="n">
        <v>21</v>
      </c>
      <c r="F176" s="79" t="n">
        <v>4</v>
      </c>
      <c r="G176" s="79" t="n">
        <v>0.1833333333333333</v>
      </c>
      <c r="H176" s="79">
        <f>D176*G176</f>
        <v/>
      </c>
      <c r="I176" s="79" t="n">
        <v>5</v>
      </c>
      <c r="J176" s="79">
        <f>IF(OR(E176=2,F176&lt;I176),0,MAX(F176-H176,0))</f>
        <v/>
      </c>
      <c r="K176" s="41" t="inlineStr">
        <is>
          <t>Sivuutetaan (&lt;5 mA)</t>
        </is>
      </c>
      <c r="L176" s="18" t="inlineStr">
        <is>
          <t>osram led classic a100 7,2w; OWON harmoniasivu 4/11</t>
        </is>
      </c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8" t="inlineStr">
        <is>
          <t>L9</t>
        </is>
      </c>
      <c r="B177" s="18" t="inlineStr">
        <is>
          <t>Osram LED Classic A100 7,2 W</t>
        </is>
      </c>
      <c r="C177" s="79" t="n">
        <v>7.2</v>
      </c>
      <c r="D177" s="79" t="n">
        <v>7.24</v>
      </c>
      <c r="E177" s="18" t="n">
        <v>23</v>
      </c>
      <c r="F177" s="79" t="n">
        <v>4</v>
      </c>
      <c r="G177" s="79" t="n">
        <v>0.1673913043478261</v>
      </c>
      <c r="H177" s="79">
        <f>D177*G177</f>
        <v/>
      </c>
      <c r="I177" s="79" t="n">
        <v>5</v>
      </c>
      <c r="J177" s="79">
        <f>IF(OR(E177=2,F177&lt;I177),0,MAX(F177-H177,0))</f>
        <v/>
      </c>
      <c r="K177" s="41" t="inlineStr">
        <is>
          <t>Sivuutetaan (&lt;5 mA)</t>
        </is>
      </c>
      <c r="L177" s="18" t="inlineStr">
        <is>
          <t>osram led classic a100 7,2w; OWON harmoniasivu 4/11</t>
        </is>
      </c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8" t="inlineStr">
        <is>
          <t>L9</t>
        </is>
      </c>
      <c r="B178" s="18" t="inlineStr">
        <is>
          <t>Osram LED Classic A100 7,2 W</t>
        </is>
      </c>
      <c r="C178" s="79" t="n">
        <v>7.2</v>
      </c>
      <c r="D178" s="79" t="n">
        <v>7.24</v>
      </c>
      <c r="E178" s="18" t="n">
        <v>25</v>
      </c>
      <c r="F178" s="79" t="n">
        <v>4</v>
      </c>
      <c r="G178" s="79" t="n">
        <v>0.154</v>
      </c>
      <c r="H178" s="79">
        <f>D178*G178</f>
        <v/>
      </c>
      <c r="I178" s="79" t="n">
        <v>5</v>
      </c>
      <c r="J178" s="79">
        <f>IF(OR(E178=2,F178&lt;I178),0,MAX(F178-H178,0))</f>
        <v/>
      </c>
      <c r="K178" s="41" t="inlineStr">
        <is>
          <t>Sivuutetaan (&lt;5 mA)</t>
        </is>
      </c>
      <c r="L178" s="18" t="inlineStr">
        <is>
          <t>osram led classic a100 7,2w; OWON harmoniasivu 5/11</t>
        </is>
      </c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8" t="inlineStr">
        <is>
          <t>L9</t>
        </is>
      </c>
      <c r="B179" s="18" t="inlineStr">
        <is>
          <t>Osram LED Classic A100 7,2 W</t>
        </is>
      </c>
      <c r="C179" s="79" t="n">
        <v>7.2</v>
      </c>
      <c r="D179" s="79" t="n">
        <v>7.24</v>
      </c>
      <c r="E179" s="18" t="n">
        <v>27</v>
      </c>
      <c r="F179" s="79" t="n">
        <v>3</v>
      </c>
      <c r="G179" s="79" t="n">
        <v>0.1425925925925926</v>
      </c>
      <c r="H179" s="79">
        <f>D179*G179</f>
        <v/>
      </c>
      <c r="I179" s="79" t="n">
        <v>5</v>
      </c>
      <c r="J179" s="79">
        <f>IF(OR(E179=2,F179&lt;I179),0,MAX(F179-H179,0))</f>
        <v/>
      </c>
      <c r="K179" s="41" t="inlineStr">
        <is>
          <t>Sivuutetaan (&lt;5 mA)</t>
        </is>
      </c>
      <c r="L179" s="18" t="inlineStr">
        <is>
          <t>osram led classic a100 7,2w; OWON harmoniasivu 5/11</t>
        </is>
      </c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8" t="inlineStr">
        <is>
          <t>L9</t>
        </is>
      </c>
      <c r="B180" s="18" t="inlineStr">
        <is>
          <t>Osram LED Classic A100 7,2 W</t>
        </is>
      </c>
      <c r="C180" s="79" t="n">
        <v>7.2</v>
      </c>
      <c r="D180" s="79" t="n">
        <v>7.24</v>
      </c>
      <c r="E180" s="18" t="n">
        <v>29</v>
      </c>
      <c r="F180" s="79" t="n">
        <v>3</v>
      </c>
      <c r="G180" s="79" t="n">
        <v>0.1327586206896552</v>
      </c>
      <c r="H180" s="79">
        <f>D180*G180</f>
        <v/>
      </c>
      <c r="I180" s="79" t="n">
        <v>5</v>
      </c>
      <c r="J180" s="79">
        <f>IF(OR(E180=2,F180&lt;I180),0,MAX(F180-H180,0))</f>
        <v/>
      </c>
      <c r="K180" s="41" t="inlineStr">
        <is>
          <t>Sivuutetaan (&lt;5 mA)</t>
        </is>
      </c>
      <c r="L180" s="18" t="inlineStr">
        <is>
          <t>osram led classic a100 7,2w; OWON harmoniasivu 5/11</t>
        </is>
      </c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8" t="inlineStr">
        <is>
          <t>L9</t>
        </is>
      </c>
      <c r="B181" s="18" t="inlineStr">
        <is>
          <t>Osram LED Classic A100 7,2 W</t>
        </is>
      </c>
      <c r="C181" s="79" t="n">
        <v>7.2</v>
      </c>
      <c r="D181" s="79" t="n">
        <v>7.24</v>
      </c>
      <c r="E181" s="18" t="n">
        <v>31</v>
      </c>
      <c r="F181" s="79" t="n">
        <v>3</v>
      </c>
      <c r="G181" s="79" t="n">
        <v>0.1241935483870968</v>
      </c>
      <c r="H181" s="79">
        <f>D181*G181</f>
        <v/>
      </c>
      <c r="I181" s="79" t="n">
        <v>5</v>
      </c>
      <c r="J181" s="79">
        <f>IF(OR(E181=2,F181&lt;I181),0,MAX(F181-H181,0))</f>
        <v/>
      </c>
      <c r="K181" s="41" t="inlineStr">
        <is>
          <t>Sivuutetaan (&lt;5 mA)</t>
        </is>
      </c>
      <c r="L181" s="18" t="inlineStr">
        <is>
          <t>osram led classic a100 7,2w; OWON harmoniasivu 6/11</t>
        </is>
      </c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8" t="inlineStr">
        <is>
          <t>L9</t>
        </is>
      </c>
      <c r="B182" s="18" t="inlineStr">
        <is>
          <t>Osram LED Classic A100 7,2 W</t>
        </is>
      </c>
      <c r="C182" s="79" t="n">
        <v>7.2</v>
      </c>
      <c r="D182" s="79" t="n">
        <v>7.24</v>
      </c>
      <c r="E182" s="18" t="n">
        <v>33</v>
      </c>
      <c r="F182" s="79" t="n">
        <v>3</v>
      </c>
      <c r="G182" s="79" t="n">
        <v>0.1166666666666667</v>
      </c>
      <c r="H182" s="79">
        <f>D182*G182</f>
        <v/>
      </c>
      <c r="I182" s="79" t="n">
        <v>5</v>
      </c>
      <c r="J182" s="79">
        <f>IF(OR(E182=2,F182&lt;I182),0,MAX(F182-H182,0))</f>
        <v/>
      </c>
      <c r="K182" s="41" t="inlineStr">
        <is>
          <t>Sivuutetaan (&lt;5 mA)</t>
        </is>
      </c>
      <c r="L182" s="18" t="inlineStr">
        <is>
          <t>osram led classic a100 7,2w; OWON harmoniasivu 6/11</t>
        </is>
      </c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8" t="inlineStr">
        <is>
          <t>L9</t>
        </is>
      </c>
      <c r="B183" s="18" t="inlineStr">
        <is>
          <t>Osram LED Classic A100 7,2 W</t>
        </is>
      </c>
      <c r="C183" s="79" t="n">
        <v>7.2</v>
      </c>
      <c r="D183" s="79" t="n">
        <v>7.24</v>
      </c>
      <c r="E183" s="18" t="n">
        <v>35</v>
      </c>
      <c r="F183" s="79" t="n">
        <v>3</v>
      </c>
      <c r="G183" s="79" t="n">
        <v>0.11</v>
      </c>
      <c r="H183" s="79">
        <f>D183*G183</f>
        <v/>
      </c>
      <c r="I183" s="79" t="n">
        <v>5</v>
      </c>
      <c r="J183" s="79">
        <f>IF(OR(E183=2,F183&lt;I183),0,MAX(F183-H183,0))</f>
        <v/>
      </c>
      <c r="K183" s="41" t="inlineStr">
        <is>
          <t>Sivuutetaan (&lt;5 mA)</t>
        </is>
      </c>
      <c r="L183" s="18" t="inlineStr">
        <is>
          <t>osram led classic a100 7,2w; OWON harmoniasivu 6/11</t>
        </is>
      </c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8" t="inlineStr">
        <is>
          <t>L9</t>
        </is>
      </c>
      <c r="B184" s="18" t="inlineStr">
        <is>
          <t>Osram LED Classic A100 7,2 W</t>
        </is>
      </c>
      <c r="C184" s="79" t="n">
        <v>7.2</v>
      </c>
      <c r="D184" s="79" t="n">
        <v>7.24</v>
      </c>
      <c r="E184" s="18" t="n">
        <v>37</v>
      </c>
      <c r="F184" s="79" t="n">
        <v>2</v>
      </c>
      <c r="G184" s="79" t="n">
        <v>0.1040540540540541</v>
      </c>
      <c r="H184" s="79">
        <f>D184*G184</f>
        <v/>
      </c>
      <c r="I184" s="79" t="n">
        <v>5</v>
      </c>
      <c r="J184" s="79">
        <f>IF(OR(E184=2,F184&lt;I184),0,MAX(F184-H184,0))</f>
        <v/>
      </c>
      <c r="K184" s="41" t="inlineStr">
        <is>
          <t>Sivuutetaan (&lt;5 mA)</t>
        </is>
      </c>
      <c r="L184" s="18" t="inlineStr">
        <is>
          <t>osram led classic a100 7,2w; OWON harmoniasivu 7/11</t>
        </is>
      </c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9" t="inlineStr">
        <is>
          <t>L9</t>
        </is>
      </c>
      <c r="B185" s="19" t="inlineStr">
        <is>
          <t>Osram LED Classic A100 7,2 W</t>
        </is>
      </c>
      <c r="C185" s="82" t="n">
        <v>7.2</v>
      </c>
      <c r="D185" s="82" t="n">
        <v>7.24</v>
      </c>
      <c r="E185" s="19" t="n">
        <v>39</v>
      </c>
      <c r="F185" s="82" t="n">
        <v>2</v>
      </c>
      <c r="G185" s="82" t="n">
        <v>0.09871794871794871</v>
      </c>
      <c r="H185" s="82">
        <f>D185*G185</f>
        <v/>
      </c>
      <c r="I185" s="82" t="n">
        <v>5</v>
      </c>
      <c r="J185" s="82">
        <f>IF(OR(E185=2,F185&lt;I185),0,MAX(F185-H185,0))</f>
        <v/>
      </c>
      <c r="K185" s="41" t="inlineStr">
        <is>
          <t>Sivuutetaan (&lt;5 mA)</t>
        </is>
      </c>
      <c r="L185" s="19" t="inlineStr">
        <is>
          <t>osram led classic a100 7,2w; OWON harmoniasivu 7/11</t>
        </is>
      </c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8" t="inlineStr">
        <is>
          <t>L10</t>
        </is>
      </c>
      <c r="B186" s="18" t="inlineStr">
        <is>
          <t>Osram LED Superstar Classic A100 11 W dimmable</t>
        </is>
      </c>
      <c r="C186" s="79" t="n">
        <v>11</v>
      </c>
      <c r="D186" s="79" t="n">
        <v>10.78</v>
      </c>
      <c r="E186" s="18" t="n">
        <v>2</v>
      </c>
      <c r="F186" s="79" t="n">
        <v>0</v>
      </c>
      <c r="G186" s="79" t="n"/>
      <c r="H186" s="79" t="n"/>
      <c r="I186" s="79" t="n">
        <v>5</v>
      </c>
      <c r="J186" s="79">
        <f>IF(OR(E186=2,F186&lt;I186),0,MAX(F186-H186,0))</f>
        <v/>
      </c>
      <c r="K186" s="17" t="inlineStr">
        <is>
          <t>Ei arvioida</t>
        </is>
      </c>
      <c r="L186" s="18" t="inlineStr">
        <is>
          <t>osram led superstar classic A 100 11w dimmable; OWON harmoniasivu 1/11</t>
        </is>
      </c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8" t="inlineStr">
        <is>
          <t>L10</t>
        </is>
      </c>
      <c r="B187" s="18" t="inlineStr">
        <is>
          <t>Osram LED Superstar Classic A100 11 W dimmable</t>
        </is>
      </c>
      <c r="C187" s="79" t="n">
        <v>11</v>
      </c>
      <c r="D187" s="79" t="n">
        <v>10.78</v>
      </c>
      <c r="E187" s="18" t="n">
        <v>3</v>
      </c>
      <c r="F187" s="79" t="n">
        <v>7</v>
      </c>
      <c r="G187" s="79" t="n">
        <v>3.4</v>
      </c>
      <c r="H187" s="79">
        <f>D187*G187</f>
        <v/>
      </c>
      <c r="I187" s="79" t="n">
        <v>5</v>
      </c>
      <c r="J187" s="79">
        <f>IF(OR(E187=2,F187&lt;I187),0,MAX(F187-H187,0))</f>
        <v/>
      </c>
      <c r="K187" s="39" t="inlineStr">
        <is>
          <t>Täyttää</t>
        </is>
      </c>
      <c r="L187" s="18" t="inlineStr">
        <is>
          <t>osram led superstar classic A 100 11w dimmable; OWON harmoniasivu 1/11</t>
        </is>
      </c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8" t="inlineStr">
        <is>
          <t>L10</t>
        </is>
      </c>
      <c r="B188" s="18" t="inlineStr">
        <is>
          <t>Osram LED Superstar Classic A100 11 W dimmable</t>
        </is>
      </c>
      <c r="C188" s="79" t="n">
        <v>11</v>
      </c>
      <c r="D188" s="79" t="n">
        <v>10.78</v>
      </c>
      <c r="E188" s="18" t="n">
        <v>5</v>
      </c>
      <c r="F188" s="79" t="n">
        <v>3</v>
      </c>
      <c r="G188" s="79" t="n">
        <v>1.9</v>
      </c>
      <c r="H188" s="79">
        <f>D188*G188</f>
        <v/>
      </c>
      <c r="I188" s="79" t="n">
        <v>5</v>
      </c>
      <c r="J188" s="79">
        <f>IF(OR(E188=2,F188&lt;I188),0,MAX(F188-H188,0))</f>
        <v/>
      </c>
      <c r="K188" s="41" t="inlineStr">
        <is>
          <t>Sivuutetaan (&lt;5 mA)</t>
        </is>
      </c>
      <c r="L188" s="18" t="inlineStr">
        <is>
          <t>osram led superstar classic A 100 11w dimmable; OWON harmoniasivu 1/11</t>
        </is>
      </c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8" t="inlineStr">
        <is>
          <t>L10</t>
        </is>
      </c>
      <c r="B189" s="18" t="inlineStr">
        <is>
          <t>Osram LED Superstar Classic A100 11 W dimmable</t>
        </is>
      </c>
      <c r="C189" s="79" t="n">
        <v>11</v>
      </c>
      <c r="D189" s="79" t="n">
        <v>10.78</v>
      </c>
      <c r="E189" s="18" t="n">
        <v>7</v>
      </c>
      <c r="F189" s="79" t="n">
        <v>2</v>
      </c>
      <c r="G189" s="79" t="n">
        <v>1</v>
      </c>
      <c r="H189" s="79">
        <f>D189*G189</f>
        <v/>
      </c>
      <c r="I189" s="79" t="n">
        <v>5</v>
      </c>
      <c r="J189" s="79">
        <f>IF(OR(E189=2,F189&lt;I189),0,MAX(F189-H189,0))</f>
        <v/>
      </c>
      <c r="K189" s="41" t="inlineStr">
        <is>
          <t>Sivuutetaan (&lt;5 mA)</t>
        </is>
      </c>
      <c r="L189" s="18" t="inlineStr">
        <is>
          <t>osram led superstar classic A 100 11w dimmable; OWON harmoniasivu 2/11</t>
        </is>
      </c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8" t="inlineStr">
        <is>
          <t>L10</t>
        </is>
      </c>
      <c r="B190" s="18" t="inlineStr">
        <is>
          <t>Osram LED Superstar Classic A100 11 W dimmable</t>
        </is>
      </c>
      <c r="C190" s="79" t="n">
        <v>11</v>
      </c>
      <c r="D190" s="79" t="n">
        <v>10.78</v>
      </c>
      <c r="E190" s="18" t="n">
        <v>9</v>
      </c>
      <c r="F190" s="79" t="n">
        <v>1</v>
      </c>
      <c r="G190" s="79" t="n">
        <v>0.5</v>
      </c>
      <c r="H190" s="79">
        <f>D190*G190</f>
        <v/>
      </c>
      <c r="I190" s="79" t="n">
        <v>5</v>
      </c>
      <c r="J190" s="79">
        <f>IF(OR(E190=2,F190&lt;I190),0,MAX(F190-H190,0))</f>
        <v/>
      </c>
      <c r="K190" s="41" t="inlineStr">
        <is>
          <t>Sivuutetaan (&lt;5 mA)</t>
        </is>
      </c>
      <c r="L190" s="18" t="inlineStr">
        <is>
          <t>osram led superstar classic A 100 11w dimmable; OWON harmoniasivu 2/11</t>
        </is>
      </c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8" t="inlineStr">
        <is>
          <t>L10</t>
        </is>
      </c>
      <c r="B191" s="18" t="inlineStr">
        <is>
          <t>Osram LED Superstar Classic A100 11 W dimmable</t>
        </is>
      </c>
      <c r="C191" s="79" t="n">
        <v>11</v>
      </c>
      <c r="D191" s="79" t="n">
        <v>10.78</v>
      </c>
      <c r="E191" s="18" t="n">
        <v>11</v>
      </c>
      <c r="F191" s="79" t="n">
        <v>1</v>
      </c>
      <c r="G191" s="79" t="n">
        <v>0.35</v>
      </c>
      <c r="H191" s="79">
        <f>D191*G191</f>
        <v/>
      </c>
      <c r="I191" s="79" t="n">
        <v>5</v>
      </c>
      <c r="J191" s="79">
        <f>IF(OR(E191=2,F191&lt;I191),0,MAX(F191-H191,0))</f>
        <v/>
      </c>
      <c r="K191" s="41" t="inlineStr">
        <is>
          <t>Sivuutetaan (&lt;5 mA)</t>
        </is>
      </c>
      <c r="L191" s="18" t="inlineStr">
        <is>
          <t>osram led superstar classic A 100 11w dimmable; OWON harmoniasivu 2/11</t>
        </is>
      </c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8" t="inlineStr">
        <is>
          <t>L10</t>
        </is>
      </c>
      <c r="B192" s="18" t="inlineStr">
        <is>
          <t>Osram LED Superstar Classic A100 11 W dimmable</t>
        </is>
      </c>
      <c r="C192" s="79" t="n">
        <v>11</v>
      </c>
      <c r="D192" s="79" t="n">
        <v>10.78</v>
      </c>
      <c r="E192" s="18" t="n">
        <v>13</v>
      </c>
      <c r="F192" s="79" t="n">
        <v>1</v>
      </c>
      <c r="G192" s="79" t="n">
        <v>0.2961538461538462</v>
      </c>
      <c r="H192" s="79">
        <f>D192*G192</f>
        <v/>
      </c>
      <c r="I192" s="79" t="n">
        <v>5</v>
      </c>
      <c r="J192" s="79">
        <f>IF(OR(E192=2,F192&lt;I192),0,MAX(F192-H192,0))</f>
        <v/>
      </c>
      <c r="K192" s="41" t="inlineStr">
        <is>
          <t>Sivuutetaan (&lt;5 mA)</t>
        </is>
      </c>
      <c r="L192" s="18" t="inlineStr">
        <is>
          <t>osram led superstar classic A 100 11w dimmable; OWON harmoniasivu 3/11</t>
        </is>
      </c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8" t="inlineStr">
        <is>
          <t>L10</t>
        </is>
      </c>
      <c r="B193" s="18" t="inlineStr">
        <is>
          <t>Osram LED Superstar Classic A100 11 W dimmable</t>
        </is>
      </c>
      <c r="C193" s="79" t="n">
        <v>11</v>
      </c>
      <c r="D193" s="79" t="n">
        <v>10.78</v>
      </c>
      <c r="E193" s="18" t="n">
        <v>15</v>
      </c>
      <c r="F193" s="79" t="n">
        <v>0</v>
      </c>
      <c r="G193" s="79" t="n">
        <v>0.2566666666666667</v>
      </c>
      <c r="H193" s="79">
        <f>D193*G193</f>
        <v/>
      </c>
      <c r="I193" s="79" t="n">
        <v>5</v>
      </c>
      <c r="J193" s="79">
        <f>IF(OR(E193=2,F193&lt;I193),0,MAX(F193-H193,0))</f>
        <v/>
      </c>
      <c r="K193" s="41" t="inlineStr">
        <is>
          <t>Sivuutetaan (&lt;5 mA)</t>
        </is>
      </c>
      <c r="L193" s="18" t="inlineStr">
        <is>
          <t>osram led superstar classic A 100 11w dimmable; OWON harmoniasivu 3/11</t>
        </is>
      </c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8" t="inlineStr">
        <is>
          <t>L10</t>
        </is>
      </c>
      <c r="B194" s="18" t="inlineStr">
        <is>
          <t>Osram LED Superstar Classic A100 11 W dimmable</t>
        </is>
      </c>
      <c r="C194" s="79" t="n">
        <v>11</v>
      </c>
      <c r="D194" s="79" t="n">
        <v>10.78</v>
      </c>
      <c r="E194" s="18" t="n">
        <v>17</v>
      </c>
      <c r="F194" s="79" t="n">
        <v>0</v>
      </c>
      <c r="G194" s="79" t="n">
        <v>0.2264705882352941</v>
      </c>
      <c r="H194" s="79">
        <f>D194*G194</f>
        <v/>
      </c>
      <c r="I194" s="79" t="n">
        <v>5</v>
      </c>
      <c r="J194" s="79">
        <f>IF(OR(E194=2,F194&lt;I194),0,MAX(F194-H194,0))</f>
        <v/>
      </c>
      <c r="K194" s="41" t="inlineStr">
        <is>
          <t>Sivuutetaan (&lt;5 mA)</t>
        </is>
      </c>
      <c r="L194" s="18" t="inlineStr">
        <is>
          <t>osram led superstar classic A 100 11w dimmable; OWON harmoniasivu 3/11</t>
        </is>
      </c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8" t="inlineStr">
        <is>
          <t>L10</t>
        </is>
      </c>
      <c r="B195" s="18" t="inlineStr">
        <is>
          <t>Osram LED Superstar Classic A100 11 W dimmable</t>
        </is>
      </c>
      <c r="C195" s="79" t="n">
        <v>11</v>
      </c>
      <c r="D195" s="79" t="n">
        <v>10.78</v>
      </c>
      <c r="E195" s="18" t="n">
        <v>19</v>
      </c>
      <c r="F195" s="79" t="n">
        <v>0</v>
      </c>
      <c r="G195" s="79" t="n">
        <v>0.2026315789473684</v>
      </c>
      <c r="H195" s="79">
        <f>D195*G195</f>
        <v/>
      </c>
      <c r="I195" s="79" t="n">
        <v>5</v>
      </c>
      <c r="J195" s="79">
        <f>IF(OR(E195=2,F195&lt;I195),0,MAX(F195-H195,0))</f>
        <v/>
      </c>
      <c r="K195" s="41" t="inlineStr">
        <is>
          <t>Sivuutetaan (&lt;5 mA)</t>
        </is>
      </c>
      <c r="L195" s="18" t="inlineStr">
        <is>
          <t>osram led superstar classic A 100 11w dimmable; OWON harmoniasivu 4/11</t>
        </is>
      </c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8" t="inlineStr">
        <is>
          <t>L10</t>
        </is>
      </c>
      <c r="B196" s="18" t="inlineStr">
        <is>
          <t>Osram LED Superstar Classic A100 11 W dimmable</t>
        </is>
      </c>
      <c r="C196" s="79" t="n">
        <v>11</v>
      </c>
      <c r="D196" s="79" t="n">
        <v>10.78</v>
      </c>
      <c r="E196" s="18" t="n">
        <v>21</v>
      </c>
      <c r="F196" s="79" t="n">
        <v>0</v>
      </c>
      <c r="G196" s="79" t="n">
        <v>0.1833333333333333</v>
      </c>
      <c r="H196" s="79">
        <f>D196*G196</f>
        <v/>
      </c>
      <c r="I196" s="79" t="n">
        <v>5</v>
      </c>
      <c r="J196" s="79">
        <f>IF(OR(E196=2,F196&lt;I196),0,MAX(F196-H196,0))</f>
        <v/>
      </c>
      <c r="K196" s="41" t="inlineStr">
        <is>
          <t>Sivuutetaan (&lt;5 mA)</t>
        </is>
      </c>
      <c r="L196" s="18" t="inlineStr">
        <is>
          <t>osram led superstar classic A 100 11w dimmable; OWON harmoniasivu 4/11</t>
        </is>
      </c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8" t="inlineStr">
        <is>
          <t>L10</t>
        </is>
      </c>
      <c r="B197" s="18" t="inlineStr">
        <is>
          <t>Osram LED Superstar Classic A100 11 W dimmable</t>
        </is>
      </c>
      <c r="C197" s="79" t="n">
        <v>11</v>
      </c>
      <c r="D197" s="79" t="n">
        <v>10.78</v>
      </c>
      <c r="E197" s="18" t="n">
        <v>23</v>
      </c>
      <c r="F197" s="79" t="n">
        <v>0</v>
      </c>
      <c r="G197" s="79" t="n">
        <v>0.1673913043478261</v>
      </c>
      <c r="H197" s="79">
        <f>D197*G197</f>
        <v/>
      </c>
      <c r="I197" s="79" t="n">
        <v>5</v>
      </c>
      <c r="J197" s="79">
        <f>IF(OR(E197=2,F197&lt;I197),0,MAX(F197-H197,0))</f>
        <v/>
      </c>
      <c r="K197" s="41" t="inlineStr">
        <is>
          <t>Sivuutetaan (&lt;5 mA)</t>
        </is>
      </c>
      <c r="L197" s="18" t="inlineStr">
        <is>
          <t>osram led superstar classic A 100 11w dimmable; OWON harmoniasivu 4/11</t>
        </is>
      </c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8" t="inlineStr">
        <is>
          <t>L10</t>
        </is>
      </c>
      <c r="B198" s="18" t="inlineStr">
        <is>
          <t>Osram LED Superstar Classic A100 11 W dimmable</t>
        </is>
      </c>
      <c r="C198" s="79" t="n">
        <v>11</v>
      </c>
      <c r="D198" s="79" t="n">
        <v>10.78</v>
      </c>
      <c r="E198" s="18" t="n">
        <v>25</v>
      </c>
      <c r="F198" s="79" t="n">
        <v>0</v>
      </c>
      <c r="G198" s="79" t="n">
        <v>0.154</v>
      </c>
      <c r="H198" s="79">
        <f>D198*G198</f>
        <v/>
      </c>
      <c r="I198" s="79" t="n">
        <v>5</v>
      </c>
      <c r="J198" s="79">
        <f>IF(OR(E198=2,F198&lt;I198),0,MAX(F198-H198,0))</f>
        <v/>
      </c>
      <c r="K198" s="41" t="inlineStr">
        <is>
          <t>Sivuutetaan (&lt;5 mA)</t>
        </is>
      </c>
      <c r="L198" s="18" t="inlineStr">
        <is>
          <t>osram led superstar classic A 100 11w dimmable; OWON harmoniasivu 5/11</t>
        </is>
      </c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8" t="inlineStr">
        <is>
          <t>L10</t>
        </is>
      </c>
      <c r="B199" s="18" t="inlineStr">
        <is>
          <t>Osram LED Superstar Classic A100 11 W dimmable</t>
        </is>
      </c>
      <c r="C199" s="79" t="n">
        <v>11</v>
      </c>
      <c r="D199" s="79" t="n">
        <v>10.78</v>
      </c>
      <c r="E199" s="18" t="n">
        <v>27</v>
      </c>
      <c r="F199" s="79" t="n">
        <v>0</v>
      </c>
      <c r="G199" s="79" t="n">
        <v>0.1425925925925926</v>
      </c>
      <c r="H199" s="79">
        <f>D199*G199</f>
        <v/>
      </c>
      <c r="I199" s="79" t="n">
        <v>5</v>
      </c>
      <c r="J199" s="79">
        <f>IF(OR(E199=2,F199&lt;I199),0,MAX(F199-H199,0))</f>
        <v/>
      </c>
      <c r="K199" s="41" t="inlineStr">
        <is>
          <t>Sivuutetaan (&lt;5 mA)</t>
        </is>
      </c>
      <c r="L199" s="18" t="inlineStr">
        <is>
          <t>osram led superstar classic A 100 11w dimmable; OWON harmoniasivu 5/11</t>
        </is>
      </c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8" t="inlineStr">
        <is>
          <t>L10</t>
        </is>
      </c>
      <c r="B200" s="18" t="inlineStr">
        <is>
          <t>Osram LED Superstar Classic A100 11 W dimmable</t>
        </is>
      </c>
      <c r="C200" s="79" t="n">
        <v>11</v>
      </c>
      <c r="D200" s="79" t="n">
        <v>10.78</v>
      </c>
      <c r="E200" s="18" t="n">
        <v>29</v>
      </c>
      <c r="F200" s="79" t="n">
        <v>0</v>
      </c>
      <c r="G200" s="79" t="n">
        <v>0.1327586206896552</v>
      </c>
      <c r="H200" s="79">
        <f>D200*G200</f>
        <v/>
      </c>
      <c r="I200" s="79" t="n">
        <v>5</v>
      </c>
      <c r="J200" s="79">
        <f>IF(OR(E200=2,F200&lt;I200),0,MAX(F200-H200,0))</f>
        <v/>
      </c>
      <c r="K200" s="41" t="inlineStr">
        <is>
          <t>Sivuutetaan (&lt;5 mA)</t>
        </is>
      </c>
      <c r="L200" s="18" t="inlineStr">
        <is>
          <t>osram led superstar classic A 100 11w dimmable; OWON harmoniasivu 5/11</t>
        </is>
      </c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  <row r="201">
      <c r="A201" s="18" t="inlineStr">
        <is>
          <t>L10</t>
        </is>
      </c>
      <c r="B201" s="18" t="inlineStr">
        <is>
          <t>Osram LED Superstar Classic A100 11 W dimmable</t>
        </is>
      </c>
      <c r="C201" s="79" t="n">
        <v>11</v>
      </c>
      <c r="D201" s="79" t="n">
        <v>10.78</v>
      </c>
      <c r="E201" s="18" t="n">
        <v>31</v>
      </c>
      <c r="F201" s="79" t="n">
        <v>0</v>
      </c>
      <c r="G201" s="79" t="n">
        <v>0.1241935483870968</v>
      </c>
      <c r="H201" s="79">
        <f>D201*G201</f>
        <v/>
      </c>
      <c r="I201" s="79" t="n">
        <v>5</v>
      </c>
      <c r="J201" s="79">
        <f>IF(OR(E201=2,F201&lt;I201),0,MAX(F201-H201,0))</f>
        <v/>
      </c>
      <c r="K201" s="41" t="inlineStr">
        <is>
          <t>Sivuutetaan (&lt;5 mA)</t>
        </is>
      </c>
      <c r="L201" s="18" t="inlineStr">
        <is>
          <t>osram led superstar classic A 100 11w dimmable; OWON harmoniasivu 6/11</t>
        </is>
      </c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  <c r="X201" s="1" t="n"/>
      <c r="Y201" s="1" t="n"/>
      <c r="Z201" s="1" t="n"/>
    </row>
    <row r="202">
      <c r="A202" s="18" t="inlineStr">
        <is>
          <t>L10</t>
        </is>
      </c>
      <c r="B202" s="18" t="inlineStr">
        <is>
          <t>Osram LED Superstar Classic A100 11 W dimmable</t>
        </is>
      </c>
      <c r="C202" s="79" t="n">
        <v>11</v>
      </c>
      <c r="D202" s="79" t="n">
        <v>10.78</v>
      </c>
      <c r="E202" s="18" t="n">
        <v>33</v>
      </c>
      <c r="F202" s="79" t="n">
        <v>0</v>
      </c>
      <c r="G202" s="79" t="n">
        <v>0.1166666666666667</v>
      </c>
      <c r="H202" s="79">
        <f>D202*G202</f>
        <v/>
      </c>
      <c r="I202" s="79" t="n">
        <v>5</v>
      </c>
      <c r="J202" s="79">
        <f>IF(OR(E202=2,F202&lt;I202),0,MAX(F202-H202,0))</f>
        <v/>
      </c>
      <c r="K202" s="41" t="inlineStr">
        <is>
          <t>Sivuutetaan (&lt;5 mA)</t>
        </is>
      </c>
      <c r="L202" s="18" t="inlineStr">
        <is>
          <t>osram led superstar classic A 100 11w dimmable; OWON harmoniasivu 6/11</t>
        </is>
      </c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  <c r="X202" s="1" t="n"/>
      <c r="Y202" s="1" t="n"/>
      <c r="Z202" s="1" t="n"/>
    </row>
    <row r="203">
      <c r="A203" s="18" t="inlineStr">
        <is>
          <t>L10</t>
        </is>
      </c>
      <c r="B203" s="18" t="inlineStr">
        <is>
          <t>Osram LED Superstar Classic A100 11 W dimmable</t>
        </is>
      </c>
      <c r="C203" s="79" t="n">
        <v>11</v>
      </c>
      <c r="D203" s="79" t="n">
        <v>10.78</v>
      </c>
      <c r="E203" s="18" t="n">
        <v>35</v>
      </c>
      <c r="F203" s="79" t="n">
        <v>0</v>
      </c>
      <c r="G203" s="79" t="n">
        <v>0.11</v>
      </c>
      <c r="H203" s="79">
        <f>D203*G203</f>
        <v/>
      </c>
      <c r="I203" s="79" t="n">
        <v>5</v>
      </c>
      <c r="J203" s="79">
        <f>IF(OR(E203=2,F203&lt;I203),0,MAX(F203-H203,0))</f>
        <v/>
      </c>
      <c r="K203" s="41" t="inlineStr">
        <is>
          <t>Sivuutetaan (&lt;5 mA)</t>
        </is>
      </c>
      <c r="L203" s="18" t="inlineStr">
        <is>
          <t>osram led superstar classic A 100 11w dimmable; OWON harmoniasivu 6/11</t>
        </is>
      </c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  <c r="X203" s="1" t="n"/>
      <c r="Y203" s="1" t="n"/>
      <c r="Z203" s="1" t="n"/>
    </row>
    <row r="204">
      <c r="A204" s="18" t="inlineStr">
        <is>
          <t>L10</t>
        </is>
      </c>
      <c r="B204" s="18" t="inlineStr">
        <is>
          <t>Osram LED Superstar Classic A100 11 W dimmable</t>
        </is>
      </c>
      <c r="C204" s="79" t="n">
        <v>11</v>
      </c>
      <c r="D204" s="79" t="n">
        <v>10.78</v>
      </c>
      <c r="E204" s="18" t="n">
        <v>37</v>
      </c>
      <c r="F204" s="79" t="n">
        <v>0</v>
      </c>
      <c r="G204" s="79" t="n">
        <v>0.1040540540540541</v>
      </c>
      <c r="H204" s="79">
        <f>D204*G204</f>
        <v/>
      </c>
      <c r="I204" s="79" t="n">
        <v>5</v>
      </c>
      <c r="J204" s="79">
        <f>IF(OR(E204=2,F204&lt;I204),0,MAX(F204-H204,0))</f>
        <v/>
      </c>
      <c r="K204" s="41" t="inlineStr">
        <is>
          <t>Sivuutetaan (&lt;5 mA)</t>
        </is>
      </c>
      <c r="L204" s="18" t="inlineStr">
        <is>
          <t>osram led superstar classic A 100 11w dimmable; OWON harmoniasivu 7/11</t>
        </is>
      </c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  <c r="X204" s="1" t="n"/>
      <c r="Y204" s="1" t="n"/>
      <c r="Z204" s="1" t="n"/>
    </row>
    <row r="205">
      <c r="A205" s="19" t="inlineStr">
        <is>
          <t>L10</t>
        </is>
      </c>
      <c r="B205" s="19" t="inlineStr">
        <is>
          <t>Osram LED Superstar Classic A100 11 W dimmable</t>
        </is>
      </c>
      <c r="C205" s="82" t="n">
        <v>11</v>
      </c>
      <c r="D205" s="82" t="n">
        <v>10.78</v>
      </c>
      <c r="E205" s="19" t="n">
        <v>39</v>
      </c>
      <c r="F205" s="82" t="n">
        <v>0</v>
      </c>
      <c r="G205" s="82" t="n">
        <v>0.09871794871794871</v>
      </c>
      <c r="H205" s="82">
        <f>D205*G205</f>
        <v/>
      </c>
      <c r="I205" s="82" t="n">
        <v>5</v>
      </c>
      <c r="J205" s="82">
        <f>IF(OR(E205=2,F205&lt;I205),0,MAX(F205-H205,0))</f>
        <v/>
      </c>
      <c r="K205" s="41" t="inlineStr">
        <is>
          <t>Sivuutetaan (&lt;5 mA)</t>
        </is>
      </c>
      <c r="L205" s="19" t="inlineStr">
        <is>
          <t>osram led superstar classic A 100 11w dimmable; OWON harmoniasivu 7/11</t>
        </is>
      </c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  <c r="X205" s="1" t="n"/>
      <c r="Y205" s="1" t="n"/>
      <c r="Z205" s="1" t="n"/>
    </row>
    <row r="206">
      <c r="A206" s="18" t="inlineStr">
        <is>
          <t>L11</t>
        </is>
      </c>
      <c r="B206" s="18" t="inlineStr">
        <is>
          <t>Osram LED Value Classic A100 11 W</t>
        </is>
      </c>
      <c r="C206" s="79" t="n">
        <v>11</v>
      </c>
      <c r="D206" s="79" t="n">
        <v>10.79</v>
      </c>
      <c r="E206" s="18" t="n">
        <v>2</v>
      </c>
      <c r="F206" s="79" t="n">
        <v>0</v>
      </c>
      <c r="G206" s="79" t="n"/>
      <c r="H206" s="79" t="n"/>
      <c r="I206" s="79" t="n">
        <v>5</v>
      </c>
      <c r="J206" s="79">
        <f>IF(OR(E206=2,F206&lt;I206),0,MAX(F206-H206,0))</f>
        <v/>
      </c>
      <c r="K206" s="17" t="inlineStr">
        <is>
          <t>Ei arvioida</t>
        </is>
      </c>
      <c r="L206" s="18" t="inlineStr">
        <is>
          <t>osram led value classic A 100 11w; OWON harmoniasivu 1/11</t>
        </is>
      </c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  <c r="X206" s="1" t="n"/>
      <c r="Y206" s="1" t="n"/>
      <c r="Z206" s="1" t="n"/>
    </row>
    <row r="207">
      <c r="A207" s="18" t="inlineStr">
        <is>
          <t>L11</t>
        </is>
      </c>
      <c r="B207" s="18" t="inlineStr">
        <is>
          <t>Osram LED Value Classic A100 11 W</t>
        </is>
      </c>
      <c r="C207" s="79" t="n">
        <v>11</v>
      </c>
      <c r="D207" s="79" t="n">
        <v>10.79</v>
      </c>
      <c r="E207" s="18" t="n">
        <v>3</v>
      </c>
      <c r="F207" s="79" t="n">
        <v>43</v>
      </c>
      <c r="G207" s="79" t="n">
        <v>3.4</v>
      </c>
      <c r="H207" s="79">
        <f>D207*G207</f>
        <v/>
      </c>
      <c r="I207" s="79" t="n">
        <v>5</v>
      </c>
      <c r="J207" s="79">
        <f>IF(OR(E207=2,F207&lt;I207),0,MAX(F207-H207,0))</f>
        <v/>
      </c>
      <c r="K207" s="37" t="inlineStr">
        <is>
          <t>YLITYS</t>
        </is>
      </c>
      <c r="L207" s="18" t="inlineStr">
        <is>
          <t>osram led value classic A 100 11w; OWON harmoniasivu 1/11</t>
        </is>
      </c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  <c r="X207" s="1" t="n"/>
      <c r="Y207" s="1" t="n"/>
      <c r="Z207" s="1" t="n"/>
    </row>
    <row r="208">
      <c r="A208" s="18" t="inlineStr">
        <is>
          <t>L11</t>
        </is>
      </c>
      <c r="B208" s="18" t="inlineStr">
        <is>
          <t>Osram LED Value Classic A100 11 W</t>
        </is>
      </c>
      <c r="C208" s="79" t="n">
        <v>11</v>
      </c>
      <c r="D208" s="79" t="n">
        <v>10.79</v>
      </c>
      <c r="E208" s="18" t="n">
        <v>5</v>
      </c>
      <c r="F208" s="79" t="n">
        <v>29</v>
      </c>
      <c r="G208" s="79" t="n">
        <v>1.9</v>
      </c>
      <c r="H208" s="79">
        <f>D208*G208</f>
        <v/>
      </c>
      <c r="I208" s="79" t="n">
        <v>5</v>
      </c>
      <c r="J208" s="79">
        <f>IF(OR(E208=2,F208&lt;I208),0,MAX(F208-H208,0))</f>
        <v/>
      </c>
      <c r="K208" s="37" t="inlineStr">
        <is>
          <t>YLITYS</t>
        </is>
      </c>
      <c r="L208" s="18" t="inlineStr">
        <is>
          <t>osram led value classic A 100 11w; OWON harmoniasivu 1/11</t>
        </is>
      </c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  <c r="X208" s="1" t="n"/>
      <c r="Y208" s="1" t="n"/>
      <c r="Z208" s="1" t="n"/>
    </row>
    <row r="209">
      <c r="A209" s="18" t="inlineStr">
        <is>
          <t>L11</t>
        </is>
      </c>
      <c r="B209" s="18" t="inlineStr">
        <is>
          <t>Osram LED Value Classic A100 11 W</t>
        </is>
      </c>
      <c r="C209" s="79" t="n">
        <v>11</v>
      </c>
      <c r="D209" s="79" t="n">
        <v>10.79</v>
      </c>
      <c r="E209" s="18" t="n">
        <v>7</v>
      </c>
      <c r="F209" s="79" t="n">
        <v>16</v>
      </c>
      <c r="G209" s="79" t="n">
        <v>1</v>
      </c>
      <c r="H209" s="79">
        <f>D209*G209</f>
        <v/>
      </c>
      <c r="I209" s="79" t="n">
        <v>5</v>
      </c>
      <c r="J209" s="79">
        <f>IF(OR(E209=2,F209&lt;I209),0,MAX(F209-H209,0))</f>
        <v/>
      </c>
      <c r="K209" s="37" t="inlineStr">
        <is>
          <t>YLITYS</t>
        </is>
      </c>
      <c r="L209" s="18" t="inlineStr">
        <is>
          <t>osram led value classic A 100 11w; OWON harmoniasivu 2/11</t>
        </is>
      </c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  <c r="X209" s="1" t="n"/>
      <c r="Y209" s="1" t="n"/>
      <c r="Z209" s="1" t="n"/>
    </row>
    <row r="210">
      <c r="A210" s="18" t="inlineStr">
        <is>
          <t>L11</t>
        </is>
      </c>
      <c r="B210" s="18" t="inlineStr">
        <is>
          <t>Osram LED Value Classic A100 11 W</t>
        </is>
      </c>
      <c r="C210" s="79" t="n">
        <v>11</v>
      </c>
      <c r="D210" s="79" t="n">
        <v>10.79</v>
      </c>
      <c r="E210" s="18" t="n">
        <v>9</v>
      </c>
      <c r="F210" s="79" t="n">
        <v>11</v>
      </c>
      <c r="G210" s="79" t="n">
        <v>0.5</v>
      </c>
      <c r="H210" s="79">
        <f>D210*G210</f>
        <v/>
      </c>
      <c r="I210" s="79" t="n">
        <v>5</v>
      </c>
      <c r="J210" s="79">
        <f>IF(OR(E210=2,F210&lt;I210),0,MAX(F210-H210,0))</f>
        <v/>
      </c>
      <c r="K210" s="37" t="inlineStr">
        <is>
          <t>YLITYS</t>
        </is>
      </c>
      <c r="L210" s="18" t="inlineStr">
        <is>
          <t>osram led value classic A 100 11w; OWON harmoniasivu 2/11</t>
        </is>
      </c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  <c r="X210" s="1" t="n"/>
      <c r="Y210" s="1" t="n"/>
      <c r="Z210" s="1" t="n"/>
    </row>
    <row r="211">
      <c r="A211" s="18" t="inlineStr">
        <is>
          <t>L11</t>
        </is>
      </c>
      <c r="B211" s="18" t="inlineStr">
        <is>
          <t>Osram LED Value Classic A100 11 W</t>
        </is>
      </c>
      <c r="C211" s="79" t="n">
        <v>11</v>
      </c>
      <c r="D211" s="79" t="n">
        <v>10.79</v>
      </c>
      <c r="E211" s="18" t="n">
        <v>11</v>
      </c>
      <c r="F211" s="79" t="n">
        <v>10</v>
      </c>
      <c r="G211" s="79" t="n">
        <v>0.35</v>
      </c>
      <c r="H211" s="79">
        <f>D211*G211</f>
        <v/>
      </c>
      <c r="I211" s="79" t="n">
        <v>5</v>
      </c>
      <c r="J211" s="79">
        <f>IF(OR(E211=2,F211&lt;I211),0,MAX(F211-H211,0))</f>
        <v/>
      </c>
      <c r="K211" s="37" t="inlineStr">
        <is>
          <t>YLITYS</t>
        </is>
      </c>
      <c r="L211" s="18" t="inlineStr">
        <is>
          <t>osram led value classic A 100 11w; OWON harmoniasivu 2/11</t>
        </is>
      </c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  <c r="X211" s="1" t="n"/>
      <c r="Y211" s="1" t="n"/>
      <c r="Z211" s="1" t="n"/>
    </row>
    <row r="212">
      <c r="A212" s="18" t="inlineStr">
        <is>
          <t>L11</t>
        </is>
      </c>
      <c r="B212" s="18" t="inlineStr">
        <is>
          <t>Osram LED Value Classic A100 11 W</t>
        </is>
      </c>
      <c r="C212" s="79" t="n">
        <v>11</v>
      </c>
      <c r="D212" s="79" t="n">
        <v>10.79</v>
      </c>
      <c r="E212" s="18" t="n">
        <v>13</v>
      </c>
      <c r="F212" s="79" t="n">
        <v>8</v>
      </c>
      <c r="G212" s="79" t="n">
        <v>0.2961538461538462</v>
      </c>
      <c r="H212" s="79">
        <f>D212*G212</f>
        <v/>
      </c>
      <c r="I212" s="79" t="n">
        <v>5</v>
      </c>
      <c r="J212" s="79">
        <f>IF(OR(E212=2,F212&lt;I212),0,MAX(F212-H212,0))</f>
        <v/>
      </c>
      <c r="K212" s="37" t="inlineStr">
        <is>
          <t>YLITYS</t>
        </is>
      </c>
      <c r="L212" s="18" t="inlineStr">
        <is>
          <t>osram led value classic A 100 11w; OWON harmoniasivu 3/11</t>
        </is>
      </c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  <c r="X212" s="1" t="n"/>
      <c r="Y212" s="1" t="n"/>
      <c r="Z212" s="1" t="n"/>
    </row>
    <row r="213">
      <c r="A213" s="18" t="inlineStr">
        <is>
          <t>L11</t>
        </is>
      </c>
      <c r="B213" s="18" t="inlineStr">
        <is>
          <t>Osram LED Value Classic A100 11 W</t>
        </is>
      </c>
      <c r="C213" s="79" t="n">
        <v>11</v>
      </c>
      <c r="D213" s="79" t="n">
        <v>10.79</v>
      </c>
      <c r="E213" s="18" t="n">
        <v>15</v>
      </c>
      <c r="F213" s="79" t="n">
        <v>6</v>
      </c>
      <c r="G213" s="79" t="n">
        <v>0.2566666666666667</v>
      </c>
      <c r="H213" s="79">
        <f>D213*G213</f>
        <v/>
      </c>
      <c r="I213" s="79" t="n">
        <v>5</v>
      </c>
      <c r="J213" s="79">
        <f>IF(OR(E213=2,F213&lt;I213),0,MAX(F213-H213,0))</f>
        <v/>
      </c>
      <c r="K213" s="37" t="inlineStr">
        <is>
          <t>YLITYS</t>
        </is>
      </c>
      <c r="L213" s="18" t="inlineStr">
        <is>
          <t>osram led value classic A 100 11w; OWON harmoniasivu 3/11</t>
        </is>
      </c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  <c r="X213" s="1" t="n"/>
      <c r="Y213" s="1" t="n"/>
      <c r="Z213" s="1" t="n"/>
    </row>
    <row r="214">
      <c r="A214" s="18" t="inlineStr">
        <is>
          <t>L11</t>
        </is>
      </c>
      <c r="B214" s="18" t="inlineStr">
        <is>
          <t>Osram LED Value Classic A100 11 W</t>
        </is>
      </c>
      <c r="C214" s="79" t="n">
        <v>11</v>
      </c>
      <c r="D214" s="79" t="n">
        <v>10.79</v>
      </c>
      <c r="E214" s="18" t="n">
        <v>17</v>
      </c>
      <c r="F214" s="79" t="n">
        <v>5</v>
      </c>
      <c r="G214" s="79" t="n">
        <v>0.2264705882352941</v>
      </c>
      <c r="H214" s="79">
        <f>D214*G214</f>
        <v/>
      </c>
      <c r="I214" s="79" t="n">
        <v>5</v>
      </c>
      <c r="J214" s="79">
        <f>IF(OR(E214=2,F214&lt;I214),0,MAX(F214-H214,0))</f>
        <v/>
      </c>
      <c r="K214" s="37" t="inlineStr">
        <is>
          <t>YLITYS</t>
        </is>
      </c>
      <c r="L214" s="18" t="inlineStr">
        <is>
          <t>osram led value classic A 100 11w; OWON harmoniasivu 3/11</t>
        </is>
      </c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  <c r="X214" s="1" t="n"/>
      <c r="Y214" s="1" t="n"/>
      <c r="Z214" s="1" t="n"/>
    </row>
    <row r="215">
      <c r="A215" s="18" t="inlineStr">
        <is>
          <t>L11</t>
        </is>
      </c>
      <c r="B215" s="18" t="inlineStr">
        <is>
          <t>Osram LED Value Classic A100 11 W</t>
        </is>
      </c>
      <c r="C215" s="79" t="n">
        <v>11</v>
      </c>
      <c r="D215" s="79" t="n">
        <v>10.79</v>
      </c>
      <c r="E215" s="18" t="n">
        <v>19</v>
      </c>
      <c r="F215" s="79" t="n">
        <v>5</v>
      </c>
      <c r="G215" s="79" t="n">
        <v>0.2026315789473684</v>
      </c>
      <c r="H215" s="79">
        <f>D215*G215</f>
        <v/>
      </c>
      <c r="I215" s="79" t="n">
        <v>5</v>
      </c>
      <c r="J215" s="79">
        <f>IF(OR(E215=2,F215&lt;I215),0,MAX(F215-H215,0))</f>
        <v/>
      </c>
      <c r="K215" s="37" t="inlineStr">
        <is>
          <t>YLITYS</t>
        </is>
      </c>
      <c r="L215" s="18" t="inlineStr">
        <is>
          <t>osram led value classic A 100 11w; OWON harmoniasivu 4/11</t>
        </is>
      </c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  <c r="X215" s="1" t="n"/>
      <c r="Y215" s="1" t="n"/>
      <c r="Z215" s="1" t="n"/>
    </row>
    <row r="216">
      <c r="A216" s="18" t="inlineStr">
        <is>
          <t>L11</t>
        </is>
      </c>
      <c r="B216" s="18" t="inlineStr">
        <is>
          <t>Osram LED Value Classic A100 11 W</t>
        </is>
      </c>
      <c r="C216" s="79" t="n">
        <v>11</v>
      </c>
      <c r="D216" s="79" t="n">
        <v>10.79</v>
      </c>
      <c r="E216" s="18" t="n">
        <v>21</v>
      </c>
      <c r="F216" s="79" t="n">
        <v>4</v>
      </c>
      <c r="G216" s="79" t="n">
        <v>0.1833333333333333</v>
      </c>
      <c r="H216" s="79">
        <f>D216*G216</f>
        <v/>
      </c>
      <c r="I216" s="79" t="n">
        <v>5</v>
      </c>
      <c r="J216" s="79">
        <f>IF(OR(E216=2,F216&lt;I216),0,MAX(F216-H216,0))</f>
        <v/>
      </c>
      <c r="K216" s="41" t="inlineStr">
        <is>
          <t>Sivuutetaan (&lt;5 mA)</t>
        </is>
      </c>
      <c r="L216" s="18" t="inlineStr">
        <is>
          <t>osram led value classic A 100 11w; OWON harmoniasivu 4/11</t>
        </is>
      </c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  <c r="X216" s="1" t="n"/>
      <c r="Y216" s="1" t="n"/>
      <c r="Z216" s="1" t="n"/>
    </row>
    <row r="217">
      <c r="A217" s="18" t="inlineStr">
        <is>
          <t>L11</t>
        </is>
      </c>
      <c r="B217" s="18" t="inlineStr">
        <is>
          <t>Osram LED Value Classic A100 11 W</t>
        </is>
      </c>
      <c r="C217" s="79" t="n">
        <v>11</v>
      </c>
      <c r="D217" s="79" t="n">
        <v>10.79</v>
      </c>
      <c r="E217" s="18" t="n">
        <v>23</v>
      </c>
      <c r="F217" s="79" t="n">
        <v>3</v>
      </c>
      <c r="G217" s="79" t="n">
        <v>0.1673913043478261</v>
      </c>
      <c r="H217" s="79">
        <f>D217*G217</f>
        <v/>
      </c>
      <c r="I217" s="79" t="n">
        <v>5</v>
      </c>
      <c r="J217" s="79">
        <f>IF(OR(E217=2,F217&lt;I217),0,MAX(F217-H217,0))</f>
        <v/>
      </c>
      <c r="K217" s="41" t="inlineStr">
        <is>
          <t>Sivuutetaan (&lt;5 mA)</t>
        </is>
      </c>
      <c r="L217" s="18" t="inlineStr">
        <is>
          <t>osram led value classic A 100 11w; OWON harmoniasivu 4/11</t>
        </is>
      </c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  <c r="X217" s="1" t="n"/>
      <c r="Y217" s="1" t="n"/>
      <c r="Z217" s="1" t="n"/>
    </row>
    <row r="218">
      <c r="A218" s="18" t="inlineStr">
        <is>
          <t>L11</t>
        </is>
      </c>
      <c r="B218" s="18" t="inlineStr">
        <is>
          <t>Osram LED Value Classic A100 11 W</t>
        </is>
      </c>
      <c r="C218" s="79" t="n">
        <v>11</v>
      </c>
      <c r="D218" s="79" t="n">
        <v>10.79</v>
      </c>
      <c r="E218" s="18" t="n">
        <v>25</v>
      </c>
      <c r="F218" s="79" t="n">
        <v>3</v>
      </c>
      <c r="G218" s="79" t="n">
        <v>0.154</v>
      </c>
      <c r="H218" s="79">
        <f>D218*G218</f>
        <v/>
      </c>
      <c r="I218" s="79" t="n">
        <v>5</v>
      </c>
      <c r="J218" s="79">
        <f>IF(OR(E218=2,F218&lt;I218),0,MAX(F218-H218,0))</f>
        <v/>
      </c>
      <c r="K218" s="41" t="inlineStr">
        <is>
          <t>Sivuutetaan (&lt;5 mA)</t>
        </is>
      </c>
      <c r="L218" s="18" t="inlineStr">
        <is>
          <t>osram led value classic A 100 11w; OWON harmoniasivu 5/11</t>
        </is>
      </c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  <c r="X218" s="1" t="n"/>
      <c r="Y218" s="1" t="n"/>
      <c r="Z218" s="1" t="n"/>
    </row>
    <row r="219">
      <c r="A219" s="18" t="inlineStr">
        <is>
          <t>L11</t>
        </is>
      </c>
      <c r="B219" s="18" t="inlineStr">
        <is>
          <t>Osram LED Value Classic A100 11 W</t>
        </is>
      </c>
      <c r="C219" s="79" t="n">
        <v>11</v>
      </c>
      <c r="D219" s="79" t="n">
        <v>10.79</v>
      </c>
      <c r="E219" s="18" t="n">
        <v>27</v>
      </c>
      <c r="F219" s="79" t="n">
        <v>3</v>
      </c>
      <c r="G219" s="79" t="n">
        <v>0.1425925925925926</v>
      </c>
      <c r="H219" s="79">
        <f>D219*G219</f>
        <v/>
      </c>
      <c r="I219" s="79" t="n">
        <v>5</v>
      </c>
      <c r="J219" s="79">
        <f>IF(OR(E219=2,F219&lt;I219),0,MAX(F219-H219,0))</f>
        <v/>
      </c>
      <c r="K219" s="41" t="inlineStr">
        <is>
          <t>Sivuutetaan (&lt;5 mA)</t>
        </is>
      </c>
      <c r="L219" s="18" t="inlineStr">
        <is>
          <t>osram led value classic A 100 11w; OWON harmoniasivu 5/11</t>
        </is>
      </c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  <c r="X219" s="1" t="n"/>
      <c r="Y219" s="1" t="n"/>
      <c r="Z219" s="1" t="n"/>
    </row>
    <row r="220">
      <c r="A220" s="18" t="inlineStr">
        <is>
          <t>L11</t>
        </is>
      </c>
      <c r="B220" s="18" t="inlineStr">
        <is>
          <t>Osram LED Value Classic A100 11 W</t>
        </is>
      </c>
      <c r="C220" s="79" t="n">
        <v>11</v>
      </c>
      <c r="D220" s="79" t="n">
        <v>10.79</v>
      </c>
      <c r="E220" s="18" t="n">
        <v>29</v>
      </c>
      <c r="F220" s="79" t="n">
        <v>2</v>
      </c>
      <c r="G220" s="79" t="n">
        <v>0.1327586206896552</v>
      </c>
      <c r="H220" s="79">
        <f>D220*G220</f>
        <v/>
      </c>
      <c r="I220" s="79" t="n">
        <v>5</v>
      </c>
      <c r="J220" s="79">
        <f>IF(OR(E220=2,F220&lt;I220),0,MAX(F220-H220,0))</f>
        <v/>
      </c>
      <c r="K220" s="41" t="inlineStr">
        <is>
          <t>Sivuutetaan (&lt;5 mA)</t>
        </is>
      </c>
      <c r="L220" s="18" t="inlineStr">
        <is>
          <t>osram led value classic A 100 11w; OWON harmoniasivu 5/11</t>
        </is>
      </c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  <c r="X220" s="1" t="n"/>
      <c r="Y220" s="1" t="n"/>
      <c r="Z220" s="1" t="n"/>
    </row>
    <row r="221">
      <c r="A221" s="18" t="inlineStr">
        <is>
          <t>L11</t>
        </is>
      </c>
      <c r="B221" s="18" t="inlineStr">
        <is>
          <t>Osram LED Value Classic A100 11 W</t>
        </is>
      </c>
      <c r="C221" s="79" t="n">
        <v>11</v>
      </c>
      <c r="D221" s="79" t="n">
        <v>10.79</v>
      </c>
      <c r="E221" s="18" t="n">
        <v>31</v>
      </c>
      <c r="F221" s="79" t="n">
        <v>2</v>
      </c>
      <c r="G221" s="79" t="n">
        <v>0.1241935483870968</v>
      </c>
      <c r="H221" s="79">
        <f>D221*G221</f>
        <v/>
      </c>
      <c r="I221" s="79" t="n">
        <v>5</v>
      </c>
      <c r="J221" s="79">
        <f>IF(OR(E221=2,F221&lt;I221),0,MAX(F221-H221,0))</f>
        <v/>
      </c>
      <c r="K221" s="41" t="inlineStr">
        <is>
          <t>Sivuutetaan (&lt;5 mA)</t>
        </is>
      </c>
      <c r="L221" s="18" t="inlineStr">
        <is>
          <t>osram led value classic A 100 11w; OWON harmoniasivu 6/11</t>
        </is>
      </c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  <c r="X221" s="1" t="n"/>
      <c r="Y221" s="1" t="n"/>
      <c r="Z221" s="1" t="n"/>
    </row>
    <row r="222">
      <c r="A222" s="18" t="inlineStr">
        <is>
          <t>L11</t>
        </is>
      </c>
      <c r="B222" s="18" t="inlineStr">
        <is>
          <t>Osram LED Value Classic A100 11 W</t>
        </is>
      </c>
      <c r="C222" s="79" t="n">
        <v>11</v>
      </c>
      <c r="D222" s="79" t="n">
        <v>10.79</v>
      </c>
      <c r="E222" s="18" t="n">
        <v>33</v>
      </c>
      <c r="F222" s="79" t="n">
        <v>2</v>
      </c>
      <c r="G222" s="79" t="n">
        <v>0.1166666666666667</v>
      </c>
      <c r="H222" s="79">
        <f>D222*G222</f>
        <v/>
      </c>
      <c r="I222" s="79" t="n">
        <v>5</v>
      </c>
      <c r="J222" s="79">
        <f>IF(OR(E222=2,F222&lt;I222),0,MAX(F222-H222,0))</f>
        <v/>
      </c>
      <c r="K222" s="41" t="inlineStr">
        <is>
          <t>Sivuutetaan (&lt;5 mA)</t>
        </is>
      </c>
      <c r="L222" s="18" t="inlineStr">
        <is>
          <t>osram led value classic A 100 11w; OWON harmoniasivu 6/11</t>
        </is>
      </c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  <c r="X222" s="1" t="n"/>
      <c r="Y222" s="1" t="n"/>
      <c r="Z222" s="1" t="n"/>
    </row>
    <row r="223">
      <c r="A223" s="18" t="inlineStr">
        <is>
          <t>L11</t>
        </is>
      </c>
      <c r="B223" s="18" t="inlineStr">
        <is>
          <t>Osram LED Value Classic A100 11 W</t>
        </is>
      </c>
      <c r="C223" s="79" t="n">
        <v>11</v>
      </c>
      <c r="D223" s="79" t="n">
        <v>10.79</v>
      </c>
      <c r="E223" s="18" t="n">
        <v>35</v>
      </c>
      <c r="F223" s="79" t="n">
        <v>2</v>
      </c>
      <c r="G223" s="79" t="n">
        <v>0.11</v>
      </c>
      <c r="H223" s="79">
        <f>D223*G223</f>
        <v/>
      </c>
      <c r="I223" s="79" t="n">
        <v>5</v>
      </c>
      <c r="J223" s="79">
        <f>IF(OR(E223=2,F223&lt;I223),0,MAX(F223-H223,0))</f>
        <v/>
      </c>
      <c r="K223" s="41" t="inlineStr">
        <is>
          <t>Sivuutetaan (&lt;5 mA)</t>
        </is>
      </c>
      <c r="L223" s="18" t="inlineStr">
        <is>
          <t>osram led value classic A 100 11w; OWON harmoniasivu 6/11</t>
        </is>
      </c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  <c r="X223" s="1" t="n"/>
      <c r="Y223" s="1" t="n"/>
      <c r="Z223" s="1" t="n"/>
    </row>
    <row r="224">
      <c r="A224" s="18" t="inlineStr">
        <is>
          <t>L11</t>
        </is>
      </c>
      <c r="B224" s="18" t="inlineStr">
        <is>
          <t>Osram LED Value Classic A100 11 W</t>
        </is>
      </c>
      <c r="C224" s="79" t="n">
        <v>11</v>
      </c>
      <c r="D224" s="79" t="n">
        <v>10.79</v>
      </c>
      <c r="E224" s="18" t="n">
        <v>37</v>
      </c>
      <c r="F224" s="79" t="n">
        <v>2</v>
      </c>
      <c r="G224" s="79" t="n">
        <v>0.1040540540540541</v>
      </c>
      <c r="H224" s="79">
        <f>D224*G224</f>
        <v/>
      </c>
      <c r="I224" s="79" t="n">
        <v>5</v>
      </c>
      <c r="J224" s="79">
        <f>IF(OR(E224=2,F224&lt;I224),0,MAX(F224-H224,0))</f>
        <v/>
      </c>
      <c r="K224" s="41" t="inlineStr">
        <is>
          <t>Sivuutetaan (&lt;5 mA)</t>
        </is>
      </c>
      <c r="L224" s="18" t="inlineStr">
        <is>
          <t>osram led value classic A 100 11w; OWON harmoniasivu 7/11</t>
        </is>
      </c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  <c r="X224" s="1" t="n"/>
      <c r="Y224" s="1" t="n"/>
      <c r="Z224" s="1" t="n"/>
    </row>
    <row r="225">
      <c r="A225" s="19" t="inlineStr">
        <is>
          <t>L11</t>
        </is>
      </c>
      <c r="B225" s="19" t="inlineStr">
        <is>
          <t>Osram LED Value Classic A100 11 W</t>
        </is>
      </c>
      <c r="C225" s="82" t="n">
        <v>11</v>
      </c>
      <c r="D225" s="82" t="n">
        <v>10.79</v>
      </c>
      <c r="E225" s="19" t="n">
        <v>39</v>
      </c>
      <c r="F225" s="82" t="n">
        <v>2</v>
      </c>
      <c r="G225" s="82" t="n">
        <v>0.09871794871794871</v>
      </c>
      <c r="H225" s="82">
        <f>D225*G225</f>
        <v/>
      </c>
      <c r="I225" s="82" t="n">
        <v>5</v>
      </c>
      <c r="J225" s="82">
        <f>IF(OR(E225=2,F225&lt;I225),0,MAX(F225-H225,0))</f>
        <v/>
      </c>
      <c r="K225" s="41" t="inlineStr">
        <is>
          <t>Sivuutetaan (&lt;5 mA)</t>
        </is>
      </c>
      <c r="L225" s="19" t="inlineStr">
        <is>
          <t>osram led value classic A 100 11w; OWON harmoniasivu 7/11</t>
        </is>
      </c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  <c r="X225" s="1" t="n"/>
      <c r="Y225" s="1" t="n"/>
      <c r="Z225" s="1" t="n"/>
    </row>
    <row r="226">
      <c r="A226" s="18" t="inlineStr">
        <is>
          <t>L12</t>
        </is>
      </c>
      <c r="B226" s="18" t="inlineStr">
        <is>
          <t>Voltolux 8 W</t>
        </is>
      </c>
      <c r="C226" s="79" t="n">
        <v>8</v>
      </c>
      <c r="D226" s="79" t="n">
        <v>7.67</v>
      </c>
      <c r="E226" s="18" t="n">
        <v>2</v>
      </c>
      <c r="F226" s="79" t="n">
        <v>0</v>
      </c>
      <c r="G226" s="79" t="n"/>
      <c r="H226" s="79" t="n"/>
      <c r="I226" s="79" t="n">
        <v>5</v>
      </c>
      <c r="J226" s="79">
        <f>IF(OR(E226=2,F226&lt;I226),0,MAX(F226-H226,0))</f>
        <v/>
      </c>
      <c r="K226" s="17" t="inlineStr">
        <is>
          <t>Ei arvioida</t>
        </is>
      </c>
      <c r="L226" s="18" t="inlineStr">
        <is>
          <t>voltolux 8w; OWON harmoniasivu 1/11</t>
        </is>
      </c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  <c r="X226" s="1" t="n"/>
      <c r="Y226" s="1" t="n"/>
      <c r="Z226" s="1" t="n"/>
    </row>
    <row r="227">
      <c r="A227" s="18" t="inlineStr">
        <is>
          <t>L12</t>
        </is>
      </c>
      <c r="B227" s="18" t="inlineStr">
        <is>
          <t>Voltolux 8 W</t>
        </is>
      </c>
      <c r="C227" s="79" t="n">
        <v>8</v>
      </c>
      <c r="D227" s="79" t="n">
        <v>7.67</v>
      </c>
      <c r="E227" s="18" t="n">
        <v>3</v>
      </c>
      <c r="F227" s="79" t="n">
        <v>26</v>
      </c>
      <c r="G227" s="79" t="n">
        <v>3.4</v>
      </c>
      <c r="H227" s="79">
        <f>D227*G227</f>
        <v/>
      </c>
      <c r="I227" s="79" t="n">
        <v>5</v>
      </c>
      <c r="J227" s="79">
        <f>IF(OR(E227=2,F227&lt;I227),0,MAX(F227-H227,0))</f>
        <v/>
      </c>
      <c r="K227" s="39" t="inlineStr">
        <is>
          <t>Täyttää</t>
        </is>
      </c>
      <c r="L227" s="18" t="inlineStr">
        <is>
          <t>voltolux 8w; OWON harmoniasivu 1/11</t>
        </is>
      </c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  <c r="X227" s="1" t="n"/>
      <c r="Y227" s="1" t="n"/>
      <c r="Z227" s="1" t="n"/>
    </row>
    <row r="228">
      <c r="A228" s="18" t="inlineStr">
        <is>
          <t>L12</t>
        </is>
      </c>
      <c r="B228" s="18" t="inlineStr">
        <is>
          <t>Voltolux 8 W</t>
        </is>
      </c>
      <c r="C228" s="79" t="n">
        <v>8</v>
      </c>
      <c r="D228" s="79" t="n">
        <v>7.67</v>
      </c>
      <c r="E228" s="18" t="n">
        <v>5</v>
      </c>
      <c r="F228" s="79" t="n">
        <v>17</v>
      </c>
      <c r="G228" s="79" t="n">
        <v>1.9</v>
      </c>
      <c r="H228" s="79">
        <f>D228*G228</f>
        <v/>
      </c>
      <c r="I228" s="79" t="n">
        <v>5</v>
      </c>
      <c r="J228" s="79">
        <f>IF(OR(E228=2,F228&lt;I228),0,MAX(F228-H228,0))</f>
        <v/>
      </c>
      <c r="K228" s="37" t="inlineStr">
        <is>
          <t>YLITYS</t>
        </is>
      </c>
      <c r="L228" s="18" t="inlineStr">
        <is>
          <t>voltolux 8w; OWON harmoniasivu 1/11</t>
        </is>
      </c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  <c r="X228" s="1" t="n"/>
      <c r="Y228" s="1" t="n"/>
      <c r="Z228" s="1" t="n"/>
    </row>
    <row r="229">
      <c r="A229" s="18" t="inlineStr">
        <is>
          <t>L12</t>
        </is>
      </c>
      <c r="B229" s="18" t="inlineStr">
        <is>
          <t>Voltolux 8 W</t>
        </is>
      </c>
      <c r="C229" s="79" t="n">
        <v>8</v>
      </c>
      <c r="D229" s="79" t="n">
        <v>7.67</v>
      </c>
      <c r="E229" s="18" t="n">
        <v>7</v>
      </c>
      <c r="F229" s="79" t="n">
        <v>15</v>
      </c>
      <c r="G229" s="79" t="n">
        <v>1</v>
      </c>
      <c r="H229" s="79">
        <f>D229*G229</f>
        <v/>
      </c>
      <c r="I229" s="79" t="n">
        <v>5</v>
      </c>
      <c r="J229" s="79">
        <f>IF(OR(E229=2,F229&lt;I229),0,MAX(F229-H229,0))</f>
        <v/>
      </c>
      <c r="K229" s="37" t="inlineStr">
        <is>
          <t>YLITYS</t>
        </is>
      </c>
      <c r="L229" s="18" t="inlineStr">
        <is>
          <t>voltolux 8w; OWON harmoniasivu 2/11</t>
        </is>
      </c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  <c r="X229" s="1" t="n"/>
      <c r="Y229" s="1" t="n"/>
      <c r="Z229" s="1" t="n"/>
    </row>
    <row r="230">
      <c r="A230" s="18" t="inlineStr">
        <is>
          <t>L12</t>
        </is>
      </c>
      <c r="B230" s="18" t="inlineStr">
        <is>
          <t>Voltolux 8 W</t>
        </is>
      </c>
      <c r="C230" s="79" t="n">
        <v>8</v>
      </c>
      <c r="D230" s="79" t="n">
        <v>7.67</v>
      </c>
      <c r="E230" s="18" t="n">
        <v>9</v>
      </c>
      <c r="F230" s="79" t="n">
        <v>11</v>
      </c>
      <c r="G230" s="79" t="n">
        <v>0.5</v>
      </c>
      <c r="H230" s="79">
        <f>D230*G230</f>
        <v/>
      </c>
      <c r="I230" s="79" t="n">
        <v>5</v>
      </c>
      <c r="J230" s="79">
        <f>IF(OR(E230=2,F230&lt;I230),0,MAX(F230-H230,0))</f>
        <v/>
      </c>
      <c r="K230" s="37" t="inlineStr">
        <is>
          <t>YLITYS</t>
        </is>
      </c>
      <c r="L230" s="18" t="inlineStr">
        <is>
          <t>voltolux 8w; OWON harmoniasivu 2/11</t>
        </is>
      </c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  <c r="X230" s="1" t="n"/>
      <c r="Y230" s="1" t="n"/>
      <c r="Z230" s="1" t="n"/>
    </row>
    <row r="231">
      <c r="A231" s="18" t="inlineStr">
        <is>
          <t>L12</t>
        </is>
      </c>
      <c r="B231" s="18" t="inlineStr">
        <is>
          <t>Voltolux 8 W</t>
        </is>
      </c>
      <c r="C231" s="79" t="n">
        <v>8</v>
      </c>
      <c r="D231" s="79" t="n">
        <v>7.67</v>
      </c>
      <c r="E231" s="18" t="n">
        <v>11</v>
      </c>
      <c r="F231" s="79" t="n">
        <v>6</v>
      </c>
      <c r="G231" s="79" t="n">
        <v>0.35</v>
      </c>
      <c r="H231" s="79">
        <f>D231*G231</f>
        <v/>
      </c>
      <c r="I231" s="79" t="n">
        <v>5</v>
      </c>
      <c r="J231" s="79">
        <f>IF(OR(E231=2,F231&lt;I231),0,MAX(F231-H231,0))</f>
        <v/>
      </c>
      <c r="K231" s="37" t="inlineStr">
        <is>
          <t>YLITYS</t>
        </is>
      </c>
      <c r="L231" s="18" t="inlineStr">
        <is>
          <t>voltolux 8w; OWON harmoniasivu 2/11</t>
        </is>
      </c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  <c r="X231" s="1" t="n"/>
      <c r="Y231" s="1" t="n"/>
      <c r="Z231" s="1" t="n"/>
    </row>
    <row r="232">
      <c r="A232" s="18" t="inlineStr">
        <is>
          <t>L12</t>
        </is>
      </c>
      <c r="B232" s="18" t="inlineStr">
        <is>
          <t>Voltolux 8 W</t>
        </is>
      </c>
      <c r="C232" s="79" t="n">
        <v>8</v>
      </c>
      <c r="D232" s="79" t="n">
        <v>7.67</v>
      </c>
      <c r="E232" s="18" t="n">
        <v>13</v>
      </c>
      <c r="F232" s="79" t="n">
        <v>4</v>
      </c>
      <c r="G232" s="79" t="n">
        <v>0.2961538461538462</v>
      </c>
      <c r="H232" s="79">
        <f>D232*G232</f>
        <v/>
      </c>
      <c r="I232" s="79" t="n">
        <v>5</v>
      </c>
      <c r="J232" s="79">
        <f>IF(OR(E232=2,F232&lt;I232),0,MAX(F232-H232,0))</f>
        <v/>
      </c>
      <c r="K232" s="41" t="inlineStr">
        <is>
          <t>Sivuutetaan (&lt;5 mA)</t>
        </is>
      </c>
      <c r="L232" s="18" t="inlineStr">
        <is>
          <t>voltolux 8w; OWON harmoniasivu 3/11</t>
        </is>
      </c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  <c r="X232" s="1" t="n"/>
      <c r="Y232" s="1" t="n"/>
      <c r="Z232" s="1" t="n"/>
    </row>
    <row r="233">
      <c r="A233" s="18" t="inlineStr">
        <is>
          <t>L12</t>
        </is>
      </c>
      <c r="B233" s="18" t="inlineStr">
        <is>
          <t>Voltolux 8 W</t>
        </is>
      </c>
      <c r="C233" s="79" t="n">
        <v>8</v>
      </c>
      <c r="D233" s="79" t="n">
        <v>7.67</v>
      </c>
      <c r="E233" s="18" t="n">
        <v>15</v>
      </c>
      <c r="F233" s="79" t="n">
        <v>5</v>
      </c>
      <c r="G233" s="79" t="n">
        <v>0.2566666666666667</v>
      </c>
      <c r="H233" s="79">
        <f>D233*G233</f>
        <v/>
      </c>
      <c r="I233" s="79" t="n">
        <v>5</v>
      </c>
      <c r="J233" s="79">
        <f>IF(OR(E233=2,F233&lt;I233),0,MAX(F233-H233,0))</f>
        <v/>
      </c>
      <c r="K233" s="37" t="inlineStr">
        <is>
          <t>YLITYS</t>
        </is>
      </c>
      <c r="L233" s="18" t="inlineStr">
        <is>
          <t>voltolux 8w; OWON harmoniasivu 3/11</t>
        </is>
      </c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  <c r="X233" s="1" t="n"/>
      <c r="Y233" s="1" t="n"/>
      <c r="Z233" s="1" t="n"/>
    </row>
    <row r="234">
      <c r="A234" s="18" t="inlineStr">
        <is>
          <t>L12</t>
        </is>
      </c>
      <c r="B234" s="18" t="inlineStr">
        <is>
          <t>Voltolux 8 W</t>
        </is>
      </c>
      <c r="C234" s="79" t="n">
        <v>8</v>
      </c>
      <c r="D234" s="79" t="n">
        <v>7.67</v>
      </c>
      <c r="E234" s="18" t="n">
        <v>17</v>
      </c>
      <c r="F234" s="79" t="n">
        <v>3</v>
      </c>
      <c r="G234" s="79" t="n">
        <v>0.2264705882352941</v>
      </c>
      <c r="H234" s="79">
        <f>D234*G234</f>
        <v/>
      </c>
      <c r="I234" s="79" t="n">
        <v>5</v>
      </c>
      <c r="J234" s="79">
        <f>IF(OR(E234=2,F234&lt;I234),0,MAX(F234-H234,0))</f>
        <v/>
      </c>
      <c r="K234" s="41" t="inlineStr">
        <is>
          <t>Sivuutetaan (&lt;5 mA)</t>
        </is>
      </c>
      <c r="L234" s="18" t="inlineStr">
        <is>
          <t>voltolux 8w; OWON harmoniasivu 3/11</t>
        </is>
      </c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  <c r="X234" s="1" t="n"/>
      <c r="Y234" s="1" t="n"/>
      <c r="Z234" s="1" t="n"/>
    </row>
    <row r="235">
      <c r="A235" s="18" t="inlineStr">
        <is>
          <t>L12</t>
        </is>
      </c>
      <c r="B235" s="18" t="inlineStr">
        <is>
          <t>Voltolux 8 W</t>
        </is>
      </c>
      <c r="C235" s="79" t="n">
        <v>8</v>
      </c>
      <c r="D235" s="79" t="n">
        <v>7.67</v>
      </c>
      <c r="E235" s="18" t="n">
        <v>19</v>
      </c>
      <c r="F235" s="79" t="n">
        <v>3</v>
      </c>
      <c r="G235" s="79" t="n">
        <v>0.2026315789473684</v>
      </c>
      <c r="H235" s="79">
        <f>D235*G235</f>
        <v/>
      </c>
      <c r="I235" s="79" t="n">
        <v>5</v>
      </c>
      <c r="J235" s="79">
        <f>IF(OR(E235=2,F235&lt;I235),0,MAX(F235-H235,0))</f>
        <v/>
      </c>
      <c r="K235" s="41" t="inlineStr">
        <is>
          <t>Sivuutetaan (&lt;5 mA)</t>
        </is>
      </c>
      <c r="L235" s="18" t="inlineStr">
        <is>
          <t>voltolux 8w; OWON harmoniasivu 4/11</t>
        </is>
      </c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  <c r="X235" s="1" t="n"/>
      <c r="Y235" s="1" t="n"/>
      <c r="Z235" s="1" t="n"/>
    </row>
    <row r="236">
      <c r="A236" s="18" t="inlineStr">
        <is>
          <t>L12</t>
        </is>
      </c>
      <c r="B236" s="18" t="inlineStr">
        <is>
          <t>Voltolux 8 W</t>
        </is>
      </c>
      <c r="C236" s="79" t="n">
        <v>8</v>
      </c>
      <c r="D236" s="79" t="n">
        <v>7.67</v>
      </c>
      <c r="E236" s="18" t="n">
        <v>21</v>
      </c>
      <c r="F236" s="79" t="n">
        <v>3</v>
      </c>
      <c r="G236" s="79" t="n">
        <v>0.1833333333333333</v>
      </c>
      <c r="H236" s="79">
        <f>D236*G236</f>
        <v/>
      </c>
      <c r="I236" s="79" t="n">
        <v>5</v>
      </c>
      <c r="J236" s="79">
        <f>IF(OR(E236=2,F236&lt;I236),0,MAX(F236-H236,0))</f>
        <v/>
      </c>
      <c r="K236" s="41" t="inlineStr">
        <is>
          <t>Sivuutetaan (&lt;5 mA)</t>
        </is>
      </c>
      <c r="L236" s="18" t="inlineStr">
        <is>
          <t>voltolux 8w; OWON harmoniasivu 4/11</t>
        </is>
      </c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  <c r="X236" s="1" t="n"/>
      <c r="Y236" s="1" t="n"/>
      <c r="Z236" s="1" t="n"/>
    </row>
    <row r="237">
      <c r="A237" s="18" t="inlineStr">
        <is>
          <t>L12</t>
        </is>
      </c>
      <c r="B237" s="18" t="inlineStr">
        <is>
          <t>Voltolux 8 W</t>
        </is>
      </c>
      <c r="C237" s="79" t="n">
        <v>8</v>
      </c>
      <c r="D237" s="79" t="n">
        <v>7.67</v>
      </c>
      <c r="E237" s="18" t="n">
        <v>23</v>
      </c>
      <c r="F237" s="79" t="n">
        <v>3</v>
      </c>
      <c r="G237" s="79" t="n">
        <v>0.1673913043478261</v>
      </c>
      <c r="H237" s="79">
        <f>D237*G237</f>
        <v/>
      </c>
      <c r="I237" s="79" t="n">
        <v>5</v>
      </c>
      <c r="J237" s="79">
        <f>IF(OR(E237=2,F237&lt;I237),0,MAX(F237-H237,0))</f>
        <v/>
      </c>
      <c r="K237" s="41" t="inlineStr">
        <is>
          <t>Sivuutetaan (&lt;5 mA)</t>
        </is>
      </c>
      <c r="L237" s="18" t="inlineStr">
        <is>
          <t>voltolux 8w; OWON harmoniasivu 4/11</t>
        </is>
      </c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  <c r="X237" s="1" t="n"/>
      <c r="Y237" s="1" t="n"/>
      <c r="Z237" s="1" t="n"/>
    </row>
    <row r="238">
      <c r="A238" s="18" t="inlineStr">
        <is>
          <t>L12</t>
        </is>
      </c>
      <c r="B238" s="18" t="inlineStr">
        <is>
          <t>Voltolux 8 W</t>
        </is>
      </c>
      <c r="C238" s="79" t="n">
        <v>8</v>
      </c>
      <c r="D238" s="79" t="n">
        <v>7.67</v>
      </c>
      <c r="E238" s="18" t="n">
        <v>25</v>
      </c>
      <c r="F238" s="79" t="n">
        <v>2</v>
      </c>
      <c r="G238" s="79" t="n">
        <v>0.154</v>
      </c>
      <c r="H238" s="79">
        <f>D238*G238</f>
        <v/>
      </c>
      <c r="I238" s="79" t="n">
        <v>5</v>
      </c>
      <c r="J238" s="79">
        <f>IF(OR(E238=2,F238&lt;I238),0,MAX(F238-H238,0))</f>
        <v/>
      </c>
      <c r="K238" s="41" t="inlineStr">
        <is>
          <t>Sivuutetaan (&lt;5 mA)</t>
        </is>
      </c>
      <c r="L238" s="18" t="inlineStr">
        <is>
          <t>voltolux 8w; OWON harmoniasivu 5/11</t>
        </is>
      </c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  <c r="X238" s="1" t="n"/>
      <c r="Y238" s="1" t="n"/>
      <c r="Z238" s="1" t="n"/>
    </row>
    <row r="239">
      <c r="A239" s="18" t="inlineStr">
        <is>
          <t>L12</t>
        </is>
      </c>
      <c r="B239" s="18" t="inlineStr">
        <is>
          <t>Voltolux 8 W</t>
        </is>
      </c>
      <c r="C239" s="79" t="n">
        <v>8</v>
      </c>
      <c r="D239" s="79" t="n">
        <v>7.67</v>
      </c>
      <c r="E239" s="18" t="n">
        <v>27</v>
      </c>
      <c r="F239" s="79" t="n">
        <v>2</v>
      </c>
      <c r="G239" s="79" t="n">
        <v>0.1425925925925926</v>
      </c>
      <c r="H239" s="79">
        <f>D239*G239</f>
        <v/>
      </c>
      <c r="I239" s="79" t="n">
        <v>5</v>
      </c>
      <c r="J239" s="79">
        <f>IF(OR(E239=2,F239&lt;I239),0,MAX(F239-H239,0))</f>
        <v/>
      </c>
      <c r="K239" s="41" t="inlineStr">
        <is>
          <t>Sivuutetaan (&lt;5 mA)</t>
        </is>
      </c>
      <c r="L239" s="18" t="inlineStr">
        <is>
          <t>voltolux 8w; OWON harmoniasivu 5/11</t>
        </is>
      </c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  <c r="X239" s="1" t="n"/>
      <c r="Y239" s="1" t="n"/>
      <c r="Z239" s="1" t="n"/>
    </row>
    <row r="240">
      <c r="A240" s="18" t="inlineStr">
        <is>
          <t>L12</t>
        </is>
      </c>
      <c r="B240" s="18" t="inlineStr">
        <is>
          <t>Voltolux 8 W</t>
        </is>
      </c>
      <c r="C240" s="79" t="n">
        <v>8</v>
      </c>
      <c r="D240" s="79" t="n">
        <v>7.67</v>
      </c>
      <c r="E240" s="18" t="n">
        <v>29</v>
      </c>
      <c r="F240" s="79" t="n">
        <v>1</v>
      </c>
      <c r="G240" s="79" t="n">
        <v>0.1327586206896552</v>
      </c>
      <c r="H240" s="79">
        <f>D240*G240</f>
        <v/>
      </c>
      <c r="I240" s="79" t="n">
        <v>5</v>
      </c>
      <c r="J240" s="79">
        <f>IF(OR(E240=2,F240&lt;I240),0,MAX(F240-H240,0))</f>
        <v/>
      </c>
      <c r="K240" s="41" t="inlineStr">
        <is>
          <t>Sivuutetaan (&lt;5 mA)</t>
        </is>
      </c>
      <c r="L240" s="18" t="inlineStr">
        <is>
          <t>voltolux 8w; OWON harmoniasivu 5/11</t>
        </is>
      </c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  <c r="X240" s="1" t="n"/>
      <c r="Y240" s="1" t="n"/>
      <c r="Z240" s="1" t="n"/>
    </row>
    <row r="241">
      <c r="A241" s="18" t="inlineStr">
        <is>
          <t>L12</t>
        </is>
      </c>
      <c r="B241" s="18" t="inlineStr">
        <is>
          <t>Voltolux 8 W</t>
        </is>
      </c>
      <c r="C241" s="79" t="n">
        <v>8</v>
      </c>
      <c r="D241" s="79" t="n">
        <v>7.67</v>
      </c>
      <c r="E241" s="18" t="n">
        <v>31</v>
      </c>
      <c r="F241" s="79" t="n">
        <v>1</v>
      </c>
      <c r="G241" s="79" t="n">
        <v>0.1241935483870968</v>
      </c>
      <c r="H241" s="79">
        <f>D241*G241</f>
        <v/>
      </c>
      <c r="I241" s="79" t="n">
        <v>5</v>
      </c>
      <c r="J241" s="79">
        <f>IF(OR(E241=2,F241&lt;I241),0,MAX(F241-H241,0))</f>
        <v/>
      </c>
      <c r="K241" s="41" t="inlineStr">
        <is>
          <t>Sivuutetaan (&lt;5 mA)</t>
        </is>
      </c>
      <c r="L241" s="18" t="inlineStr">
        <is>
          <t>voltolux 8w; OWON harmoniasivu 6/11</t>
        </is>
      </c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  <c r="X241" s="1" t="n"/>
      <c r="Y241" s="1" t="n"/>
      <c r="Z241" s="1" t="n"/>
    </row>
    <row r="242">
      <c r="A242" s="18" t="inlineStr">
        <is>
          <t>L12</t>
        </is>
      </c>
      <c r="B242" s="18" t="inlineStr">
        <is>
          <t>Voltolux 8 W</t>
        </is>
      </c>
      <c r="C242" s="79" t="n">
        <v>8</v>
      </c>
      <c r="D242" s="79" t="n">
        <v>7.67</v>
      </c>
      <c r="E242" s="18" t="n">
        <v>33</v>
      </c>
      <c r="F242" s="79" t="n">
        <v>1</v>
      </c>
      <c r="G242" s="79" t="n">
        <v>0.1166666666666667</v>
      </c>
      <c r="H242" s="79">
        <f>D242*G242</f>
        <v/>
      </c>
      <c r="I242" s="79" t="n">
        <v>5</v>
      </c>
      <c r="J242" s="79">
        <f>IF(OR(E242=2,F242&lt;I242),0,MAX(F242-H242,0))</f>
        <v/>
      </c>
      <c r="K242" s="41" t="inlineStr">
        <is>
          <t>Sivuutetaan (&lt;5 mA)</t>
        </is>
      </c>
      <c r="L242" s="18" t="inlineStr">
        <is>
          <t>voltolux 8w; OWON harmoniasivu 6/11</t>
        </is>
      </c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  <c r="X242" s="1" t="n"/>
      <c r="Y242" s="1" t="n"/>
      <c r="Z242" s="1" t="n"/>
    </row>
    <row r="243">
      <c r="A243" s="18" t="inlineStr">
        <is>
          <t>L12</t>
        </is>
      </c>
      <c r="B243" s="18" t="inlineStr">
        <is>
          <t>Voltolux 8 W</t>
        </is>
      </c>
      <c r="C243" s="79" t="n">
        <v>8</v>
      </c>
      <c r="D243" s="79" t="n">
        <v>7.67</v>
      </c>
      <c r="E243" s="18" t="n">
        <v>35</v>
      </c>
      <c r="F243" s="79" t="n">
        <v>1</v>
      </c>
      <c r="G243" s="79" t="n">
        <v>0.11</v>
      </c>
      <c r="H243" s="79">
        <f>D243*G243</f>
        <v/>
      </c>
      <c r="I243" s="79" t="n">
        <v>5</v>
      </c>
      <c r="J243" s="79">
        <f>IF(OR(E243=2,F243&lt;I243),0,MAX(F243-H243,0))</f>
        <v/>
      </c>
      <c r="K243" s="41" t="inlineStr">
        <is>
          <t>Sivuutetaan (&lt;5 mA)</t>
        </is>
      </c>
      <c r="L243" s="18" t="inlineStr">
        <is>
          <t>voltolux 8w; OWON harmoniasivu 6/11</t>
        </is>
      </c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  <c r="X243" s="1" t="n"/>
      <c r="Y243" s="1" t="n"/>
      <c r="Z243" s="1" t="n"/>
    </row>
    <row r="244">
      <c r="A244" s="18" t="inlineStr">
        <is>
          <t>L12</t>
        </is>
      </c>
      <c r="B244" s="18" t="inlineStr">
        <is>
          <t>Voltolux 8 W</t>
        </is>
      </c>
      <c r="C244" s="79" t="n">
        <v>8</v>
      </c>
      <c r="D244" s="79" t="n">
        <v>7.67</v>
      </c>
      <c r="E244" s="18" t="n">
        <v>37</v>
      </c>
      <c r="F244" s="79" t="n">
        <v>1</v>
      </c>
      <c r="G244" s="79" t="n">
        <v>0.1040540540540541</v>
      </c>
      <c r="H244" s="79">
        <f>D244*G244</f>
        <v/>
      </c>
      <c r="I244" s="79" t="n">
        <v>5</v>
      </c>
      <c r="J244" s="79">
        <f>IF(OR(E244=2,F244&lt;I244),0,MAX(F244-H244,0))</f>
        <v/>
      </c>
      <c r="K244" s="41" t="inlineStr">
        <is>
          <t>Sivuutetaan (&lt;5 mA)</t>
        </is>
      </c>
      <c r="L244" s="18" t="inlineStr">
        <is>
          <t>voltolux 8w; OWON harmoniasivu 7/11</t>
        </is>
      </c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  <c r="X244" s="1" t="n"/>
      <c r="Y244" s="1" t="n"/>
      <c r="Z244" s="1" t="n"/>
    </row>
    <row r="245">
      <c r="A245" s="19" t="inlineStr">
        <is>
          <t>L12</t>
        </is>
      </c>
      <c r="B245" s="19" t="inlineStr">
        <is>
          <t>Voltolux 8 W</t>
        </is>
      </c>
      <c r="C245" s="82" t="n">
        <v>8</v>
      </c>
      <c r="D245" s="82" t="n">
        <v>7.67</v>
      </c>
      <c r="E245" s="19" t="n">
        <v>39</v>
      </c>
      <c r="F245" s="82" t="n">
        <v>1</v>
      </c>
      <c r="G245" s="82" t="n">
        <v>0.09871794871794871</v>
      </c>
      <c r="H245" s="82">
        <f>D245*G245</f>
        <v/>
      </c>
      <c r="I245" s="82" t="n">
        <v>5</v>
      </c>
      <c r="J245" s="82">
        <f>IF(OR(E245=2,F245&lt;I245),0,MAX(F245-H245,0))</f>
        <v/>
      </c>
      <c r="K245" s="41" t="inlineStr">
        <is>
          <t>Sivuutetaan (&lt;5 mA)</t>
        </is>
      </c>
      <c r="L245" s="19" t="inlineStr">
        <is>
          <t>voltolux 8w; OWON harmoniasivu 7/11</t>
        </is>
      </c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  <c r="X245" s="1" t="n"/>
      <c r="Y245" s="1" t="n"/>
      <c r="Z245" s="1" t="n"/>
    </row>
    <row r="246">
      <c r="A246" s="18" t="inlineStr">
        <is>
          <t>L13</t>
        </is>
      </c>
      <c r="B246" s="18" t="inlineStr">
        <is>
          <t>Voltolux 8,5 W</t>
        </is>
      </c>
      <c r="C246" s="79" t="n">
        <v>8.5</v>
      </c>
      <c r="D246" s="79" t="n">
        <v>8.59</v>
      </c>
      <c r="E246" s="18" t="n">
        <v>2</v>
      </c>
      <c r="F246" s="79" t="n">
        <v>0</v>
      </c>
      <c r="G246" s="79" t="n"/>
      <c r="H246" s="79" t="n"/>
      <c r="I246" s="79" t="n">
        <v>5</v>
      </c>
      <c r="J246" s="79">
        <f>IF(OR(E246=2,F246&lt;I246),0,MAX(F246-H246,0))</f>
        <v/>
      </c>
      <c r="K246" s="17" t="inlineStr">
        <is>
          <t>Ei arvioida</t>
        </is>
      </c>
      <c r="L246" s="18" t="inlineStr">
        <is>
          <t>voltolux 8,5w; OWON harmoniasivu 1/11</t>
        </is>
      </c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  <c r="X246" s="1" t="n"/>
      <c r="Y246" s="1" t="n"/>
      <c r="Z246" s="1" t="n"/>
    </row>
    <row r="247">
      <c r="A247" s="18" t="inlineStr">
        <is>
          <t>L13</t>
        </is>
      </c>
      <c r="B247" s="18" t="inlineStr">
        <is>
          <t>Voltolux 8,5 W</t>
        </is>
      </c>
      <c r="C247" s="79" t="n">
        <v>8.5</v>
      </c>
      <c r="D247" s="79" t="n">
        <v>8.59</v>
      </c>
      <c r="E247" s="18" t="n">
        <v>3</v>
      </c>
      <c r="F247" s="79" t="n">
        <v>26</v>
      </c>
      <c r="G247" s="79" t="n">
        <v>3.4</v>
      </c>
      <c r="H247" s="79">
        <f>D247*G247</f>
        <v/>
      </c>
      <c r="I247" s="79" t="n">
        <v>5</v>
      </c>
      <c r="J247" s="79">
        <f>IF(OR(E247=2,F247&lt;I247),0,MAX(F247-H247,0))</f>
        <v/>
      </c>
      <c r="K247" s="39" t="inlineStr">
        <is>
          <t>Täyttää</t>
        </is>
      </c>
      <c r="L247" s="18" t="inlineStr">
        <is>
          <t>voltolux 8,5w; OWON harmoniasivu 1/11</t>
        </is>
      </c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  <c r="X247" s="1" t="n"/>
      <c r="Y247" s="1" t="n"/>
      <c r="Z247" s="1" t="n"/>
    </row>
    <row r="248">
      <c r="A248" s="18" t="inlineStr">
        <is>
          <t>L13</t>
        </is>
      </c>
      <c r="B248" s="18" t="inlineStr">
        <is>
          <t>Voltolux 8,5 W</t>
        </is>
      </c>
      <c r="C248" s="79" t="n">
        <v>8.5</v>
      </c>
      <c r="D248" s="79" t="n">
        <v>8.59</v>
      </c>
      <c r="E248" s="18" t="n">
        <v>5</v>
      </c>
      <c r="F248" s="79" t="n">
        <v>18</v>
      </c>
      <c r="G248" s="79" t="n">
        <v>1.9</v>
      </c>
      <c r="H248" s="79">
        <f>D248*G248</f>
        <v/>
      </c>
      <c r="I248" s="79" t="n">
        <v>5</v>
      </c>
      <c r="J248" s="79">
        <f>IF(OR(E248=2,F248&lt;I248),0,MAX(F248-H248,0))</f>
        <v/>
      </c>
      <c r="K248" s="37" t="inlineStr">
        <is>
          <t>YLITYS</t>
        </is>
      </c>
      <c r="L248" s="18" t="inlineStr">
        <is>
          <t>voltolux 8,5w; OWON harmoniasivu 1/11</t>
        </is>
      </c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  <c r="X248" s="1" t="n"/>
      <c r="Y248" s="1" t="n"/>
      <c r="Z248" s="1" t="n"/>
    </row>
    <row r="249">
      <c r="A249" s="18" t="inlineStr">
        <is>
          <t>L13</t>
        </is>
      </c>
      <c r="B249" s="18" t="inlineStr">
        <is>
          <t>Voltolux 8,5 W</t>
        </is>
      </c>
      <c r="C249" s="79" t="n">
        <v>8.5</v>
      </c>
      <c r="D249" s="79" t="n">
        <v>8.59</v>
      </c>
      <c r="E249" s="18" t="n">
        <v>7</v>
      </c>
      <c r="F249" s="79" t="n">
        <v>16</v>
      </c>
      <c r="G249" s="79" t="n">
        <v>1</v>
      </c>
      <c r="H249" s="79">
        <f>D249*G249</f>
        <v/>
      </c>
      <c r="I249" s="79" t="n">
        <v>5</v>
      </c>
      <c r="J249" s="79">
        <f>IF(OR(E249=2,F249&lt;I249),0,MAX(F249-H249,0))</f>
        <v/>
      </c>
      <c r="K249" s="37" t="inlineStr">
        <is>
          <t>YLITYS</t>
        </is>
      </c>
      <c r="L249" s="18" t="inlineStr">
        <is>
          <t>voltolux 8,5w; OWON harmoniasivu 2/11</t>
        </is>
      </c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  <c r="X249" s="1" t="n"/>
      <c r="Y249" s="1" t="n"/>
      <c r="Z249" s="1" t="n"/>
    </row>
    <row r="250">
      <c r="A250" s="18" t="inlineStr">
        <is>
          <t>L13</t>
        </is>
      </c>
      <c r="B250" s="18" t="inlineStr">
        <is>
          <t>Voltolux 8,5 W</t>
        </is>
      </c>
      <c r="C250" s="79" t="n">
        <v>8.5</v>
      </c>
      <c r="D250" s="79" t="n">
        <v>8.59</v>
      </c>
      <c r="E250" s="18" t="n">
        <v>9</v>
      </c>
      <c r="F250" s="79" t="n">
        <v>10</v>
      </c>
      <c r="G250" s="79" t="n">
        <v>0.5</v>
      </c>
      <c r="H250" s="79">
        <f>D250*G250</f>
        <v/>
      </c>
      <c r="I250" s="79" t="n">
        <v>5</v>
      </c>
      <c r="J250" s="79">
        <f>IF(OR(E250=2,F250&lt;I250),0,MAX(F250-H250,0))</f>
        <v/>
      </c>
      <c r="K250" s="37" t="inlineStr">
        <is>
          <t>YLITYS</t>
        </is>
      </c>
      <c r="L250" s="18" t="inlineStr">
        <is>
          <t>voltolux 8,5w; OWON harmoniasivu 2/11</t>
        </is>
      </c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  <c r="X250" s="1" t="n"/>
      <c r="Y250" s="1" t="n"/>
      <c r="Z250" s="1" t="n"/>
    </row>
    <row r="251">
      <c r="A251" s="18" t="inlineStr">
        <is>
          <t>L13</t>
        </is>
      </c>
      <c r="B251" s="18" t="inlineStr">
        <is>
          <t>Voltolux 8,5 W</t>
        </is>
      </c>
      <c r="C251" s="79" t="n">
        <v>8.5</v>
      </c>
      <c r="D251" s="79" t="n">
        <v>8.59</v>
      </c>
      <c r="E251" s="18" t="n">
        <v>11</v>
      </c>
      <c r="F251" s="79" t="n">
        <v>5</v>
      </c>
      <c r="G251" s="79" t="n">
        <v>0.35</v>
      </c>
      <c r="H251" s="79">
        <f>D251*G251</f>
        <v/>
      </c>
      <c r="I251" s="79" t="n">
        <v>5</v>
      </c>
      <c r="J251" s="79">
        <f>IF(OR(E251=2,F251&lt;I251),0,MAX(F251-H251,0))</f>
        <v/>
      </c>
      <c r="K251" s="37" t="inlineStr">
        <is>
          <t>YLITYS</t>
        </is>
      </c>
      <c r="L251" s="18" t="inlineStr">
        <is>
          <t>voltolux 8,5w; OWON harmoniasivu 2/11</t>
        </is>
      </c>
    </row>
    <row r="252">
      <c r="A252" s="18" t="inlineStr">
        <is>
          <t>L13</t>
        </is>
      </c>
      <c r="B252" s="18" t="inlineStr">
        <is>
          <t>Voltolux 8,5 W</t>
        </is>
      </c>
      <c r="C252" s="79" t="n">
        <v>8.5</v>
      </c>
      <c r="D252" s="79" t="n">
        <v>8.59</v>
      </c>
      <c r="E252" s="18" t="n">
        <v>13</v>
      </c>
      <c r="F252" s="79" t="n">
        <v>5</v>
      </c>
      <c r="G252" s="79" t="n">
        <v>0.2961538461538462</v>
      </c>
      <c r="H252" s="79">
        <f>D252*G252</f>
        <v/>
      </c>
      <c r="I252" s="79" t="n">
        <v>5</v>
      </c>
      <c r="J252" s="79">
        <f>IF(OR(E252=2,F252&lt;I252),0,MAX(F252-H252,0))</f>
        <v/>
      </c>
      <c r="K252" s="37" t="inlineStr">
        <is>
          <t>YLITYS</t>
        </is>
      </c>
      <c r="L252" s="18" t="inlineStr">
        <is>
          <t>voltolux 8,5w; OWON harmoniasivu 3/11</t>
        </is>
      </c>
    </row>
    <row r="253">
      <c r="A253" s="18" t="inlineStr">
        <is>
          <t>L13</t>
        </is>
      </c>
      <c r="B253" s="18" t="inlineStr">
        <is>
          <t>Voltolux 8,5 W</t>
        </is>
      </c>
      <c r="C253" s="79" t="n">
        <v>8.5</v>
      </c>
      <c r="D253" s="79" t="n">
        <v>8.59</v>
      </c>
      <c r="E253" s="18" t="n">
        <v>15</v>
      </c>
      <c r="F253" s="79" t="n">
        <v>3</v>
      </c>
      <c r="G253" s="79" t="n">
        <v>0.2566666666666667</v>
      </c>
      <c r="H253" s="79">
        <f>D253*G253</f>
        <v/>
      </c>
      <c r="I253" s="79" t="n">
        <v>5</v>
      </c>
      <c r="J253" s="79">
        <f>IF(OR(E253=2,F253&lt;I253),0,MAX(F253-H253,0))</f>
        <v/>
      </c>
      <c r="K253" s="41" t="inlineStr">
        <is>
          <t>Sivuutetaan (&lt;5 mA)</t>
        </is>
      </c>
      <c r="L253" s="18" t="inlineStr">
        <is>
          <t>voltolux 8,5w; OWON harmoniasivu 3/11</t>
        </is>
      </c>
    </row>
    <row r="254">
      <c r="A254" s="18" t="inlineStr">
        <is>
          <t>L13</t>
        </is>
      </c>
      <c r="B254" s="18" t="inlineStr">
        <is>
          <t>Voltolux 8,5 W</t>
        </is>
      </c>
      <c r="C254" s="79" t="n">
        <v>8.5</v>
      </c>
      <c r="D254" s="79" t="n">
        <v>8.59</v>
      </c>
      <c r="E254" s="18" t="n">
        <v>17</v>
      </c>
      <c r="F254" s="79" t="n">
        <v>3</v>
      </c>
      <c r="G254" s="79" t="n">
        <v>0.2264705882352941</v>
      </c>
      <c r="H254" s="79">
        <f>D254*G254</f>
        <v/>
      </c>
      <c r="I254" s="79" t="n">
        <v>5</v>
      </c>
      <c r="J254" s="79">
        <f>IF(OR(E254=2,F254&lt;I254),0,MAX(F254-H254,0))</f>
        <v/>
      </c>
      <c r="K254" s="41" t="inlineStr">
        <is>
          <t>Sivuutetaan (&lt;5 mA)</t>
        </is>
      </c>
      <c r="L254" s="18" t="inlineStr">
        <is>
          <t>voltolux 8,5w; OWON harmoniasivu 3/11</t>
        </is>
      </c>
    </row>
    <row r="255">
      <c r="A255" s="18" t="inlineStr">
        <is>
          <t>L13</t>
        </is>
      </c>
      <c r="B255" s="18" t="inlineStr">
        <is>
          <t>Voltolux 8,5 W</t>
        </is>
      </c>
      <c r="C255" s="79" t="n">
        <v>8.5</v>
      </c>
      <c r="D255" s="79" t="n">
        <v>8.59</v>
      </c>
      <c r="E255" s="18" t="n">
        <v>19</v>
      </c>
      <c r="F255" s="79" t="n">
        <v>3</v>
      </c>
      <c r="G255" s="79" t="n">
        <v>0.2026315789473684</v>
      </c>
      <c r="H255" s="79">
        <f>D255*G255</f>
        <v/>
      </c>
      <c r="I255" s="79" t="n">
        <v>5</v>
      </c>
      <c r="J255" s="79">
        <f>IF(OR(E255=2,F255&lt;I255),0,MAX(F255-H255,0))</f>
        <v/>
      </c>
      <c r="K255" s="41" t="inlineStr">
        <is>
          <t>Sivuutetaan (&lt;5 mA)</t>
        </is>
      </c>
      <c r="L255" s="18" t="inlineStr">
        <is>
          <t>voltolux 8,5w; OWON harmoniasivu 4/11</t>
        </is>
      </c>
    </row>
    <row r="256">
      <c r="A256" s="18" t="inlineStr">
        <is>
          <t>L13</t>
        </is>
      </c>
      <c r="B256" s="18" t="inlineStr">
        <is>
          <t>Voltolux 8,5 W</t>
        </is>
      </c>
      <c r="C256" s="79" t="n">
        <v>8.5</v>
      </c>
      <c r="D256" s="79" t="n">
        <v>8.59</v>
      </c>
      <c r="E256" s="18" t="n">
        <v>21</v>
      </c>
      <c r="F256" s="79" t="n">
        <v>1</v>
      </c>
      <c r="G256" s="79" t="n">
        <v>0.1833333333333333</v>
      </c>
      <c r="H256" s="79">
        <f>D256*G256</f>
        <v/>
      </c>
      <c r="I256" s="79" t="n">
        <v>5</v>
      </c>
      <c r="J256" s="79">
        <f>IF(OR(E256=2,F256&lt;I256),0,MAX(F256-H256,0))</f>
        <v/>
      </c>
      <c r="K256" s="41" t="inlineStr">
        <is>
          <t>Sivuutetaan (&lt;5 mA)</t>
        </is>
      </c>
      <c r="L256" s="18" t="inlineStr">
        <is>
          <t>voltolux 8,5w; OWON harmoniasivu 4/11</t>
        </is>
      </c>
    </row>
    <row r="257">
      <c r="A257" s="18" t="inlineStr">
        <is>
          <t>L13</t>
        </is>
      </c>
      <c r="B257" s="18" t="inlineStr">
        <is>
          <t>Voltolux 8,5 W</t>
        </is>
      </c>
      <c r="C257" s="79" t="n">
        <v>8.5</v>
      </c>
      <c r="D257" s="79" t="n">
        <v>8.59</v>
      </c>
      <c r="E257" s="18" t="n">
        <v>23</v>
      </c>
      <c r="F257" s="79" t="n">
        <v>2</v>
      </c>
      <c r="G257" s="79" t="n">
        <v>0.1673913043478261</v>
      </c>
      <c r="H257" s="79">
        <f>D257*G257</f>
        <v/>
      </c>
      <c r="I257" s="79" t="n">
        <v>5</v>
      </c>
      <c r="J257" s="79">
        <f>IF(OR(E257=2,F257&lt;I257),0,MAX(F257-H257,0))</f>
        <v/>
      </c>
      <c r="K257" s="41" t="inlineStr">
        <is>
          <t>Sivuutetaan (&lt;5 mA)</t>
        </is>
      </c>
      <c r="L257" s="18" t="inlineStr">
        <is>
          <t>voltolux 8,5w; OWON harmoniasivu 4/11</t>
        </is>
      </c>
    </row>
    <row r="258">
      <c r="A258" s="18" t="inlineStr">
        <is>
          <t>L13</t>
        </is>
      </c>
      <c r="B258" s="18" t="inlineStr">
        <is>
          <t>Voltolux 8,5 W</t>
        </is>
      </c>
      <c r="C258" s="79" t="n">
        <v>8.5</v>
      </c>
      <c r="D258" s="79" t="n">
        <v>8.59</v>
      </c>
      <c r="E258" s="18" t="n">
        <v>25</v>
      </c>
      <c r="F258" s="79" t="n">
        <v>1</v>
      </c>
      <c r="G258" s="79" t="n">
        <v>0.154</v>
      </c>
      <c r="H258" s="79">
        <f>D258*G258</f>
        <v/>
      </c>
      <c r="I258" s="79" t="n">
        <v>5</v>
      </c>
      <c r="J258" s="79">
        <f>IF(OR(E258=2,F258&lt;I258),0,MAX(F258-H258,0))</f>
        <v/>
      </c>
      <c r="K258" s="41" t="inlineStr">
        <is>
          <t>Sivuutetaan (&lt;5 mA)</t>
        </is>
      </c>
      <c r="L258" s="18" t="inlineStr">
        <is>
          <t>voltolux 8,5w; OWON harmoniasivu 5/11</t>
        </is>
      </c>
    </row>
    <row r="259">
      <c r="A259" s="18" t="inlineStr">
        <is>
          <t>L13</t>
        </is>
      </c>
      <c r="B259" s="18" t="inlineStr">
        <is>
          <t>Voltolux 8,5 W</t>
        </is>
      </c>
      <c r="C259" s="79" t="n">
        <v>8.5</v>
      </c>
      <c r="D259" s="79" t="n">
        <v>8.59</v>
      </c>
      <c r="E259" s="18" t="n">
        <v>27</v>
      </c>
      <c r="F259" s="79" t="n">
        <v>1</v>
      </c>
      <c r="G259" s="79" t="n">
        <v>0.1425925925925926</v>
      </c>
      <c r="H259" s="79">
        <f>D259*G259</f>
        <v/>
      </c>
      <c r="I259" s="79" t="n">
        <v>5</v>
      </c>
      <c r="J259" s="79">
        <f>IF(OR(E259=2,F259&lt;I259),0,MAX(F259-H259,0))</f>
        <v/>
      </c>
      <c r="K259" s="41" t="inlineStr">
        <is>
          <t>Sivuutetaan (&lt;5 mA)</t>
        </is>
      </c>
      <c r="L259" s="18" t="inlineStr">
        <is>
          <t>voltolux 8,5w; OWON harmoniasivu 5/11</t>
        </is>
      </c>
    </row>
    <row r="260">
      <c r="A260" s="18" t="inlineStr">
        <is>
          <t>L13</t>
        </is>
      </c>
      <c r="B260" s="18" t="inlineStr">
        <is>
          <t>Voltolux 8,5 W</t>
        </is>
      </c>
      <c r="C260" s="79" t="n">
        <v>8.5</v>
      </c>
      <c r="D260" s="79" t="n">
        <v>8.59</v>
      </c>
      <c r="E260" s="18" t="n">
        <v>29</v>
      </c>
      <c r="F260" s="79" t="n">
        <v>2</v>
      </c>
      <c r="G260" s="79" t="n">
        <v>0.1327586206896552</v>
      </c>
      <c r="H260" s="79">
        <f>D260*G260</f>
        <v/>
      </c>
      <c r="I260" s="79" t="n">
        <v>5</v>
      </c>
      <c r="J260" s="79">
        <f>IF(OR(E260=2,F260&lt;I260),0,MAX(F260-H260,0))</f>
        <v/>
      </c>
      <c r="K260" s="41" t="inlineStr">
        <is>
          <t>Sivuutetaan (&lt;5 mA)</t>
        </is>
      </c>
      <c r="L260" s="18" t="inlineStr">
        <is>
          <t>voltolux 8,5w; OWON harmoniasivu 5/11</t>
        </is>
      </c>
    </row>
    <row r="261">
      <c r="A261" s="18" t="inlineStr">
        <is>
          <t>L13</t>
        </is>
      </c>
      <c r="B261" s="18" t="inlineStr">
        <is>
          <t>Voltolux 8,5 W</t>
        </is>
      </c>
      <c r="C261" s="79" t="n">
        <v>8.5</v>
      </c>
      <c r="D261" s="79" t="n">
        <v>8.59</v>
      </c>
      <c r="E261" s="18" t="n">
        <v>31</v>
      </c>
      <c r="F261" s="79" t="n">
        <v>1</v>
      </c>
      <c r="G261" s="79" t="n">
        <v>0.1241935483870968</v>
      </c>
      <c r="H261" s="79">
        <f>D261*G261</f>
        <v/>
      </c>
      <c r="I261" s="79" t="n">
        <v>5</v>
      </c>
      <c r="J261" s="79">
        <f>IF(OR(E261=2,F261&lt;I261),0,MAX(F261-H261,0))</f>
        <v/>
      </c>
      <c r="K261" s="41" t="inlineStr">
        <is>
          <t>Sivuutetaan (&lt;5 mA)</t>
        </is>
      </c>
      <c r="L261" s="18" t="inlineStr">
        <is>
          <t>voltolux 8,5w; OWON harmoniasivu 6/11</t>
        </is>
      </c>
    </row>
    <row r="262">
      <c r="A262" s="18" t="inlineStr">
        <is>
          <t>L13</t>
        </is>
      </c>
      <c r="B262" s="18" t="inlineStr">
        <is>
          <t>Voltolux 8,5 W</t>
        </is>
      </c>
      <c r="C262" s="79" t="n">
        <v>8.5</v>
      </c>
      <c r="D262" s="79" t="n">
        <v>8.59</v>
      </c>
      <c r="E262" s="18" t="n">
        <v>33</v>
      </c>
      <c r="F262" s="79" t="n">
        <v>1</v>
      </c>
      <c r="G262" s="79" t="n">
        <v>0.1166666666666667</v>
      </c>
      <c r="H262" s="79">
        <f>D262*G262</f>
        <v/>
      </c>
      <c r="I262" s="79" t="n">
        <v>5</v>
      </c>
      <c r="J262" s="79">
        <f>IF(OR(E262=2,F262&lt;I262),0,MAX(F262-H262,0))</f>
        <v/>
      </c>
      <c r="K262" s="41" t="inlineStr">
        <is>
          <t>Sivuutetaan (&lt;5 mA)</t>
        </is>
      </c>
      <c r="L262" s="18" t="inlineStr">
        <is>
          <t>voltolux 8,5w; OWON harmoniasivu 6/11</t>
        </is>
      </c>
    </row>
    <row r="263">
      <c r="A263" s="18" t="inlineStr">
        <is>
          <t>L13</t>
        </is>
      </c>
      <c r="B263" s="18" t="inlineStr">
        <is>
          <t>Voltolux 8,5 W</t>
        </is>
      </c>
      <c r="C263" s="79" t="n">
        <v>8.5</v>
      </c>
      <c r="D263" s="79" t="n">
        <v>8.59</v>
      </c>
      <c r="E263" s="18" t="n">
        <v>35</v>
      </c>
      <c r="F263" s="79" t="n">
        <v>1</v>
      </c>
      <c r="G263" s="79" t="n">
        <v>0.11</v>
      </c>
      <c r="H263" s="79">
        <f>D263*G263</f>
        <v/>
      </c>
      <c r="I263" s="79" t="n">
        <v>5</v>
      </c>
      <c r="J263" s="79">
        <f>IF(OR(E263=2,F263&lt;I263),0,MAX(F263-H263,0))</f>
        <v/>
      </c>
      <c r="K263" s="41" t="inlineStr">
        <is>
          <t>Sivuutetaan (&lt;5 mA)</t>
        </is>
      </c>
      <c r="L263" s="18" t="inlineStr">
        <is>
          <t>voltolux 8,5w; OWON harmoniasivu 6/11</t>
        </is>
      </c>
    </row>
    <row r="264">
      <c r="A264" s="18" t="inlineStr">
        <is>
          <t>L13</t>
        </is>
      </c>
      <c r="B264" s="18" t="inlineStr">
        <is>
          <t>Voltolux 8,5 W</t>
        </is>
      </c>
      <c r="C264" s="79" t="n">
        <v>8.5</v>
      </c>
      <c r="D264" s="79" t="n">
        <v>8.59</v>
      </c>
      <c r="E264" s="18" t="n">
        <v>37</v>
      </c>
      <c r="F264" s="79" t="n">
        <v>1</v>
      </c>
      <c r="G264" s="79" t="n">
        <v>0.1040540540540541</v>
      </c>
      <c r="H264" s="79">
        <f>D264*G264</f>
        <v/>
      </c>
      <c r="I264" s="79" t="n">
        <v>5</v>
      </c>
      <c r="J264" s="79">
        <f>IF(OR(E264=2,F264&lt;I264),0,MAX(F264-H264,0))</f>
        <v/>
      </c>
      <c r="K264" s="41" t="inlineStr">
        <is>
          <t>Sivuutetaan (&lt;5 mA)</t>
        </is>
      </c>
      <c r="L264" s="18" t="inlineStr">
        <is>
          <t>voltolux 8,5w; OWON harmoniasivu 7/11</t>
        </is>
      </c>
    </row>
    <row r="265">
      <c r="A265" s="19" t="inlineStr">
        <is>
          <t>L13</t>
        </is>
      </c>
      <c r="B265" s="19" t="inlineStr">
        <is>
          <t>Voltolux 8,5 W</t>
        </is>
      </c>
      <c r="C265" s="82" t="n">
        <v>8.5</v>
      </c>
      <c r="D265" s="82" t="n">
        <v>8.59</v>
      </c>
      <c r="E265" s="19" t="n">
        <v>39</v>
      </c>
      <c r="F265" s="82" t="n">
        <v>1</v>
      </c>
      <c r="G265" s="82" t="n">
        <v>0.09871794871794871</v>
      </c>
      <c r="H265" s="82">
        <f>D265*G265</f>
        <v/>
      </c>
      <c r="I265" s="82" t="n">
        <v>5</v>
      </c>
      <c r="J265" s="82">
        <f>IF(OR(E265=2,F265&lt;I265),0,MAX(F265-H265,0))</f>
        <v/>
      </c>
      <c r="K265" s="41" t="inlineStr">
        <is>
          <t>Sivuutetaan (&lt;5 mA)</t>
        </is>
      </c>
      <c r="L265" s="19" t="inlineStr">
        <is>
          <t>voltolux 8,5w; OWON harmoniasivu 7/11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6B7D55"/>
    <outlinePr summaryBelow="1" summaryRight="1"/>
    <pageSetUpPr/>
  </sheetPr>
  <dimension ref="A1:AF250"/>
  <sheetViews>
    <sheetView showGridLines="0" workbookViewId="0">
      <pane xSplit="2" ySplit="5" topLeftCell="C6" activePane="bottomRight" state="frozen"/>
      <selection activeCell="A1" sqref="A1"/>
    </sheetView>
  </sheetViews>
  <sheetFormatPr baseColWidth="8" defaultRowHeight="15"/>
  <cols>
    <col width="9" customWidth="1" min="1" max="1"/>
    <col width="29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1" customWidth="1" min="13" max="13"/>
    <col width="12" customWidth="1" min="14" max="14"/>
    <col width="11" customWidth="1" min="15" max="15"/>
    <col width="31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38" customWidth="1" min="28" max="28"/>
    <col width="38" customWidth="1" min="32" max="32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25" customHeight="1">
      <c r="A2" s="2" t="inlineStr">
        <is>
          <t>Aaltomuoto- ja THD-vertailu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 ht="58" customHeight="1">
      <c r="A3" s="4" t="inlineStr">
        <is>
          <t>Pokit Pro DSO -CSV-datasta laskettu 5 %:n kynnyskulma, virtahuipun kulma ja kynnyksen päättymiskulma. Jännitteen 50 Hz perusaalto on sovitettu datapisteisiin. IEC 61000-3-2 kuvan 2 mukainen kynnys on 5 % mittausikkunan suurimmasta absoluuttisesta virtahuipusta. Kynnystä seurataan huipun polariteetin mukaisena myös jännitteen nollakohdan edeltävältä puolelta; siksi alkukulma voi olla negatiivinen, jos virta on jo yli 5 % ennen 0° kohtaa. Kynnysylitykset interpoloidaan lineaarisesti ja huippukulma 3 pisteen paraabelilla. Pokit-exportin 10 kS/s näytetaajuus vastaa noin 1,8° raakaa näyteväliä 50 Hz:llä. Tulokset ovat vertailumittaus.</t>
        </is>
      </c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</row>
    <row r="5" ht="34" customHeight="1">
      <c r="A5" s="13" t="inlineStr">
        <is>
          <t>Tunnus</t>
        </is>
      </c>
      <c r="B5" s="14" t="inlineStr">
        <is>
          <t>Lamppu</t>
        </is>
      </c>
      <c r="C5" s="14" t="inlineStr">
        <is>
          <t>Alku (°)</t>
        </is>
      </c>
      <c r="D5" s="14" t="inlineStr">
        <is>
          <t>Raja ≤60°</t>
        </is>
      </c>
      <c r="E5" s="14" t="inlineStr">
        <is>
          <t>Alun tulos</t>
        </is>
      </c>
      <c r="F5" s="14" t="inlineStr">
        <is>
          <t>Huippu (°)</t>
        </is>
      </c>
      <c r="G5" s="14" t="inlineStr">
        <is>
          <t>Raja ≤65°</t>
        </is>
      </c>
      <c r="H5" s="14" t="inlineStr">
        <is>
          <t>Huipun tulos</t>
        </is>
      </c>
      <c r="I5" s="14" t="inlineStr">
        <is>
          <t>Loppu (°)</t>
        </is>
      </c>
      <c r="J5" s="14" t="inlineStr">
        <is>
          <t>Raja ≥90°</t>
        </is>
      </c>
      <c r="K5" s="14" t="inlineStr">
        <is>
          <t>Lopun tulos</t>
        </is>
      </c>
      <c r="L5" s="14" t="inlineStr">
        <is>
          <t>I3/I1 (%)</t>
        </is>
      </c>
      <c r="M5" s="14" t="inlineStr">
        <is>
          <t>Raja 86 %</t>
        </is>
      </c>
      <c r="N5" s="14" t="inlineStr">
        <is>
          <t>I5/I1 (%)</t>
        </is>
      </c>
      <c r="O5" s="14" t="inlineStr">
        <is>
          <t>Raja 61 %</t>
        </is>
      </c>
      <c r="P5" s="14" t="inlineStr">
        <is>
          <t>Vaihtoehto 2</t>
        </is>
      </c>
      <c r="Q5" s="14" t="inlineStr">
        <is>
          <t>THD-I (%)</t>
        </is>
      </c>
      <c r="R5" s="14" t="inlineStr">
        <is>
          <t>THD-raja (%)</t>
        </is>
      </c>
      <c r="S5" s="14" t="inlineStr">
        <is>
          <t>I2/I1 (%)</t>
        </is>
      </c>
      <c r="T5" s="14" t="inlineStr">
        <is>
          <t>Raja 5 %</t>
        </is>
      </c>
      <c r="U5" s="14" t="inlineStr">
        <is>
          <t>I3/I1 (%)</t>
        </is>
      </c>
      <c r="V5" s="14" t="inlineStr">
        <is>
          <t>Raja 35 %</t>
        </is>
      </c>
      <c r="W5" s="14" t="inlineStr">
        <is>
          <t>I5/I1 (%)</t>
        </is>
      </c>
      <c r="X5" s="14" t="inlineStr">
        <is>
          <t>Raja 25 %</t>
        </is>
      </c>
      <c r="Y5" s="14" t="inlineStr">
        <is>
          <t>I7/I1 (%)</t>
        </is>
      </c>
      <c r="Z5" s="14" t="inlineStr">
        <is>
          <t>Raja 30 %</t>
        </is>
      </c>
      <c r="AA5" s="14" t="inlineStr">
        <is>
          <t>I9/I1 (%)</t>
        </is>
      </c>
      <c r="AB5" s="14" t="inlineStr">
        <is>
          <t>Raja 20 %</t>
        </is>
      </c>
      <c r="AC5" s="14" t="inlineStr">
        <is>
          <t>I11/I1 (%)</t>
        </is>
      </c>
      <c r="AD5" s="14" t="inlineStr">
        <is>
          <t>Raja 20 %</t>
        </is>
      </c>
      <c r="AE5" s="14" t="inlineStr">
        <is>
          <t>Vaihtoehto 3</t>
        </is>
      </c>
      <c r="AF5" s="14" t="inlineStr">
        <is>
          <t>Pokit CSV / tiedosto</t>
        </is>
      </c>
    </row>
    <row r="6">
      <c r="A6" s="17" t="inlineStr">
        <is>
          <t>L1</t>
        </is>
      </c>
      <c r="B6" s="17" t="inlineStr">
        <is>
          <t>Airam 4713777 14 W</t>
        </is>
      </c>
      <c r="C6" s="91" t="n">
        <v>58.92</v>
      </c>
      <c r="D6" s="84" t="n">
        <v>60</v>
      </c>
      <c r="E6" s="134" t="inlineStr">
        <is>
          <t>Täyttää</t>
        </is>
      </c>
      <c r="F6" s="91" t="n">
        <v>67.27</v>
      </c>
      <c r="G6" s="84" t="n">
        <v>65</v>
      </c>
      <c r="H6" s="135" t="inlineStr">
        <is>
          <t>YLITYS</t>
        </is>
      </c>
      <c r="I6" s="84" t="n">
        <v>101.27</v>
      </c>
      <c r="J6" s="84" t="n">
        <v>90</v>
      </c>
      <c r="K6" s="136" t="inlineStr">
        <is>
          <t>Täyttää</t>
        </is>
      </c>
      <c r="L6" s="93" t="n">
        <v>89.8</v>
      </c>
      <c r="M6" s="92" t="n">
        <v>86</v>
      </c>
      <c r="N6" s="93" t="n">
        <v>72.36</v>
      </c>
      <c r="O6" s="92" t="n">
        <v>61</v>
      </c>
      <c r="P6" s="135" t="inlineStr">
        <is>
          <t>Ei täyty</t>
        </is>
      </c>
      <c r="Q6" s="91" t="n">
        <v>142.05</v>
      </c>
      <c r="R6" s="84" t="n">
        <v>70</v>
      </c>
      <c r="S6" s="84" t="n">
        <v>0.14</v>
      </c>
      <c r="T6" s="84" t="n">
        <v>5</v>
      </c>
      <c r="U6" s="91" t="n">
        <v>89.8</v>
      </c>
      <c r="V6" s="84" t="n">
        <v>35</v>
      </c>
      <c r="W6" s="91" t="n">
        <v>72.36</v>
      </c>
      <c r="X6" s="84" t="n">
        <v>25</v>
      </c>
      <c r="Y6" s="91" t="n">
        <v>51.2</v>
      </c>
      <c r="Z6" s="84" t="n">
        <v>30</v>
      </c>
      <c r="AA6" s="91" t="n">
        <v>33.4</v>
      </c>
      <c r="AB6" s="84" t="n">
        <v>20</v>
      </c>
      <c r="AC6" s="91" t="n">
        <v>24.34</v>
      </c>
      <c r="AD6" s="84" t="n">
        <v>20</v>
      </c>
      <c r="AE6" s="30" t="inlineStr">
        <is>
          <t>Ei täyty</t>
        </is>
      </c>
      <c r="AF6" s="137" t="inlineStr">
        <is>
          <t>Pokit DSO Export 2026-10-05 19-38-34.csv</t>
        </is>
      </c>
    </row>
    <row r="7">
      <c r="A7" s="18" t="inlineStr">
        <is>
          <t>L2</t>
        </is>
      </c>
      <c r="B7" s="18" t="inlineStr">
        <is>
          <t>Airam Onni 12 W</t>
        </is>
      </c>
      <c r="C7" s="87" t="n">
        <v>52.73</v>
      </c>
      <c r="D7" s="87" t="n">
        <v>60</v>
      </c>
      <c r="E7" s="138" t="inlineStr">
        <is>
          <t>Täyttää</t>
        </is>
      </c>
      <c r="F7" s="87" t="n">
        <v>59.7</v>
      </c>
      <c r="G7" s="87" t="n">
        <v>65</v>
      </c>
      <c r="H7" s="138" t="inlineStr">
        <is>
          <t>Täyttää</t>
        </is>
      </c>
      <c r="I7" s="87" t="n">
        <v>101.25</v>
      </c>
      <c r="J7" s="87" t="n">
        <v>90</v>
      </c>
      <c r="K7" s="138" t="inlineStr">
        <is>
          <t>Täyttää</t>
        </is>
      </c>
      <c r="L7" s="95" t="n">
        <v>84.5</v>
      </c>
      <c r="M7" s="95" t="n">
        <v>86</v>
      </c>
      <c r="N7" s="95" t="n">
        <v>58.6</v>
      </c>
      <c r="O7" s="95" t="n">
        <v>61</v>
      </c>
      <c r="P7" s="138" t="inlineStr">
        <is>
          <t>Täyttää</t>
        </is>
      </c>
      <c r="Q7" s="97" t="n">
        <v>118.56</v>
      </c>
      <c r="R7" s="87" t="n">
        <v>70</v>
      </c>
      <c r="S7" s="87" t="n">
        <v>0.2</v>
      </c>
      <c r="T7" s="87" t="n">
        <v>5</v>
      </c>
      <c r="U7" s="97" t="n">
        <v>84.5</v>
      </c>
      <c r="V7" s="87" t="n">
        <v>35</v>
      </c>
      <c r="W7" s="97" t="n">
        <v>58.6</v>
      </c>
      <c r="X7" s="87" t="n">
        <v>25</v>
      </c>
      <c r="Y7" s="97" t="n">
        <v>34.5</v>
      </c>
      <c r="Z7" s="87" t="n">
        <v>30</v>
      </c>
      <c r="AA7" s="97" t="n">
        <v>22.4</v>
      </c>
      <c r="AB7" s="87" t="n">
        <v>20</v>
      </c>
      <c r="AC7" s="97" t="n">
        <v>20.7</v>
      </c>
      <c r="AD7" s="87" t="n">
        <v>20</v>
      </c>
      <c r="AE7" s="37" t="inlineStr">
        <is>
          <t>Ei täyty</t>
        </is>
      </c>
      <c r="AF7" s="139" t="inlineStr">
        <is>
          <t>Pokit DSO Export 2026-10-05 19-13-28(1).csv</t>
        </is>
      </c>
    </row>
    <row r="8">
      <c r="A8" s="18" t="inlineStr">
        <is>
          <t>L3</t>
        </is>
      </c>
      <c r="B8" s="18" t="inlineStr">
        <is>
          <t>Airam Onni 4 W</t>
        </is>
      </c>
      <c r="C8" s="87" t="n">
        <v>62.56</v>
      </c>
      <c r="D8" s="87" t="n">
        <v>60</v>
      </c>
      <c r="E8" s="140" t="inlineStr">
        <is>
          <t>Ei sovelleta</t>
        </is>
      </c>
      <c r="F8" s="87" t="n">
        <v>69.64</v>
      </c>
      <c r="G8" s="87" t="n">
        <v>65</v>
      </c>
      <c r="H8" s="140" t="inlineStr">
        <is>
          <t>Ei sovelleta</t>
        </is>
      </c>
      <c r="I8" s="87" t="n">
        <v>100.58</v>
      </c>
      <c r="J8" s="87" t="n">
        <v>90</v>
      </c>
      <c r="K8" s="140" t="inlineStr">
        <is>
          <t>Ei sovelleta</t>
        </is>
      </c>
      <c r="L8" s="98" t="n">
        <v>94.40000000000001</v>
      </c>
      <c r="M8" s="98" t="n">
        <v>86</v>
      </c>
      <c r="N8" s="98" t="n">
        <v>74.45</v>
      </c>
      <c r="O8" s="98" t="n">
        <v>61</v>
      </c>
      <c r="P8" s="140" t="inlineStr">
        <is>
          <t>Ei raja-arvoa</t>
        </is>
      </c>
      <c r="Q8" s="87" t="n">
        <v>143.63</v>
      </c>
      <c r="R8" s="87" t="n">
        <v>70</v>
      </c>
      <c r="S8" s="87" t="n">
        <v>0.18</v>
      </c>
      <c r="T8" s="87" t="n">
        <v>5</v>
      </c>
      <c r="U8" s="87" t="n">
        <v>94.40000000000001</v>
      </c>
      <c r="V8" s="87" t="n">
        <v>35</v>
      </c>
      <c r="W8" s="87" t="n">
        <v>74.45</v>
      </c>
      <c r="X8" s="87" t="n">
        <v>25</v>
      </c>
      <c r="Y8" s="87" t="n">
        <v>54.74</v>
      </c>
      <c r="Z8" s="87" t="n">
        <v>30</v>
      </c>
      <c r="AA8" s="87" t="n">
        <v>38.9</v>
      </c>
      <c r="AB8" s="87" t="n">
        <v>20</v>
      </c>
      <c r="AC8" s="87" t="n">
        <v>23.43</v>
      </c>
      <c r="AD8" s="87" t="n">
        <v>20</v>
      </c>
      <c r="AE8" s="41" t="inlineStr">
        <is>
          <t>Ei raja-arvoa</t>
        </is>
      </c>
      <c r="AF8" s="139" t="inlineStr">
        <is>
          <t>Pokit DSO Export 2026-10-05 19-19-10(1).csv</t>
        </is>
      </c>
    </row>
    <row r="9">
      <c r="A9" s="18" t="inlineStr">
        <is>
          <t>L4</t>
        </is>
      </c>
      <c r="B9" s="18" t="inlineStr">
        <is>
          <t>Airam Otso 12 W</t>
        </is>
      </c>
      <c r="C9" s="87" t="n">
        <v>53.76</v>
      </c>
      <c r="D9" s="87" t="n">
        <v>60</v>
      </c>
      <c r="E9" s="138" t="inlineStr">
        <is>
          <t>Täyttää</t>
        </is>
      </c>
      <c r="F9" s="97" t="n">
        <v>60.51</v>
      </c>
      <c r="G9" s="87" t="n">
        <v>65</v>
      </c>
      <c r="H9" s="141" t="inlineStr">
        <is>
          <t>Täyttää</t>
        </is>
      </c>
      <c r="I9" s="87" t="n">
        <v>102.77</v>
      </c>
      <c r="J9" s="87" t="n">
        <v>90</v>
      </c>
      <c r="K9" s="138" t="inlineStr">
        <is>
          <t>Täyttää</t>
        </is>
      </c>
      <c r="L9" s="95" t="n">
        <v>84.31999999999999</v>
      </c>
      <c r="M9" s="95" t="n">
        <v>86</v>
      </c>
      <c r="N9" s="95" t="n">
        <v>59.06</v>
      </c>
      <c r="O9" s="95" t="n">
        <v>61</v>
      </c>
      <c r="P9" s="141" t="inlineStr">
        <is>
          <t>Täyttää</t>
        </is>
      </c>
      <c r="Q9" s="97" t="n">
        <v>119.4</v>
      </c>
      <c r="R9" s="87" t="n">
        <v>70</v>
      </c>
      <c r="S9" s="87" t="n">
        <v>0.05</v>
      </c>
      <c r="T9" s="87" t="n">
        <v>5</v>
      </c>
      <c r="U9" s="97" t="n">
        <v>84.31999999999999</v>
      </c>
      <c r="V9" s="87" t="n">
        <v>35</v>
      </c>
      <c r="W9" s="97" t="n">
        <v>59.06</v>
      </c>
      <c r="X9" s="87" t="n">
        <v>25</v>
      </c>
      <c r="Y9" s="97" t="n">
        <v>34.69</v>
      </c>
      <c r="Z9" s="87" t="n">
        <v>30</v>
      </c>
      <c r="AA9" s="97" t="n">
        <v>22.2</v>
      </c>
      <c r="AB9" s="87" t="n">
        <v>20</v>
      </c>
      <c r="AC9" s="97" t="n">
        <v>22.12</v>
      </c>
      <c r="AD9" s="87" t="n">
        <v>20</v>
      </c>
      <c r="AE9" s="37" t="inlineStr">
        <is>
          <t>Ei täyty</t>
        </is>
      </c>
      <c r="AF9" s="139" t="inlineStr">
        <is>
          <t>Pokit DSO Export 2026-10-05 07-05-32(2).csv</t>
        </is>
      </c>
    </row>
    <row r="10">
      <c r="A10" s="18" t="inlineStr">
        <is>
          <t>L5</t>
        </is>
      </c>
      <c r="B10" s="18" t="inlineStr">
        <is>
          <t>Airam Otso 4 W</t>
        </is>
      </c>
      <c r="C10" s="87" t="n">
        <v>65.03</v>
      </c>
      <c r="D10" s="87" t="n">
        <v>60</v>
      </c>
      <c r="E10" s="140" t="inlineStr">
        <is>
          <t>Ei sovelleta</t>
        </is>
      </c>
      <c r="F10" s="87" t="n">
        <v>70.98999999999999</v>
      </c>
      <c r="G10" s="87" t="n">
        <v>65</v>
      </c>
      <c r="H10" s="140" t="inlineStr">
        <is>
          <t>Ei sovelleta</t>
        </is>
      </c>
      <c r="I10" s="87" t="n">
        <v>102.84</v>
      </c>
      <c r="J10" s="87" t="n">
        <v>90</v>
      </c>
      <c r="K10" s="140" t="inlineStr">
        <is>
          <t>Ei sovelleta</t>
        </is>
      </c>
      <c r="L10" s="98" t="n">
        <v>90.98999999999999</v>
      </c>
      <c r="M10" s="98" t="n">
        <v>86</v>
      </c>
      <c r="N10" s="98" t="n">
        <v>74.7</v>
      </c>
      <c r="O10" s="98" t="n">
        <v>61</v>
      </c>
      <c r="P10" s="140" t="inlineStr">
        <is>
          <t>Ei raja-arvoa</t>
        </is>
      </c>
      <c r="Q10" s="87" t="n">
        <v>144.54</v>
      </c>
      <c r="R10" s="87" t="n">
        <v>70</v>
      </c>
      <c r="S10" s="87" t="n">
        <v>0.15</v>
      </c>
      <c r="T10" s="87" t="n">
        <v>5</v>
      </c>
      <c r="U10" s="87" t="n">
        <v>90.98999999999999</v>
      </c>
      <c r="V10" s="87" t="n">
        <v>35</v>
      </c>
      <c r="W10" s="87" t="n">
        <v>74.7</v>
      </c>
      <c r="X10" s="87" t="n">
        <v>25</v>
      </c>
      <c r="Y10" s="87" t="n">
        <v>55.11</v>
      </c>
      <c r="Z10" s="87" t="n">
        <v>30</v>
      </c>
      <c r="AA10" s="87" t="n">
        <v>36.66</v>
      </c>
      <c r="AB10" s="87" t="n">
        <v>20</v>
      </c>
      <c r="AC10" s="87" t="n">
        <v>23.96</v>
      </c>
      <c r="AD10" s="87" t="n">
        <v>20</v>
      </c>
      <c r="AE10" s="41" t="inlineStr">
        <is>
          <t>Ei raja-arvoa</t>
        </is>
      </c>
      <c r="AF10" s="139" t="inlineStr">
        <is>
          <t>Pokit DSO Export 2026-10-05 19-24-23(1).csv</t>
        </is>
      </c>
    </row>
    <row r="11">
      <c r="A11" s="18" t="inlineStr">
        <is>
          <t>L6</t>
        </is>
      </c>
      <c r="B11" s="18" t="inlineStr">
        <is>
          <t>LED Energie 4 W</t>
        </is>
      </c>
      <c r="C11" s="87" t="n">
        <v>64.59999999999999</v>
      </c>
      <c r="D11" s="87" t="n">
        <v>60</v>
      </c>
      <c r="E11" s="140" t="inlineStr">
        <is>
          <t>Ei sovelleta</t>
        </is>
      </c>
      <c r="F11" s="87" t="n">
        <v>71.86</v>
      </c>
      <c r="G11" s="87" t="n">
        <v>65</v>
      </c>
      <c r="H11" s="140" t="inlineStr">
        <is>
          <t>Ei sovelleta</t>
        </is>
      </c>
      <c r="I11" s="87" t="n">
        <v>100.44</v>
      </c>
      <c r="J11" s="87" t="n">
        <v>90</v>
      </c>
      <c r="K11" s="140" t="inlineStr">
        <is>
          <t>Ei sovelleta</t>
        </is>
      </c>
      <c r="L11" s="98" t="n">
        <v>91.91</v>
      </c>
      <c r="M11" s="98" t="n">
        <v>86</v>
      </c>
      <c r="N11" s="98" t="n">
        <v>77.55</v>
      </c>
      <c r="O11" s="98" t="n">
        <v>61</v>
      </c>
      <c r="P11" s="140" t="inlineStr">
        <is>
          <t>Ei raja-arvoa</t>
        </is>
      </c>
      <c r="Q11" s="87" t="n">
        <v>151.63</v>
      </c>
      <c r="R11" s="87" t="n">
        <v>70</v>
      </c>
      <c r="S11" s="87" t="n">
        <v>0.3</v>
      </c>
      <c r="T11" s="87" t="n">
        <v>5</v>
      </c>
      <c r="U11" s="87" t="n">
        <v>91.91</v>
      </c>
      <c r="V11" s="87" t="n">
        <v>35</v>
      </c>
      <c r="W11" s="87" t="n">
        <v>77.55</v>
      </c>
      <c r="X11" s="87" t="n">
        <v>25</v>
      </c>
      <c r="Y11" s="87" t="n">
        <v>59.74</v>
      </c>
      <c r="Z11" s="87" t="n">
        <v>30</v>
      </c>
      <c r="AA11" s="87" t="n">
        <v>44.81</v>
      </c>
      <c r="AB11" s="87" t="n">
        <v>20</v>
      </c>
      <c r="AC11" s="87" t="n">
        <v>27.67</v>
      </c>
      <c r="AD11" s="87" t="n">
        <v>20</v>
      </c>
      <c r="AE11" s="41" t="inlineStr">
        <is>
          <t>Ei raja-arvoa</t>
        </is>
      </c>
      <c r="AF11" s="139" t="inlineStr">
        <is>
          <t>Pokit DSO Export 2026-10-05 19-15-37(1).csv</t>
        </is>
      </c>
    </row>
    <row r="12">
      <c r="A12" s="18" t="inlineStr">
        <is>
          <t>L7</t>
        </is>
      </c>
      <c r="B12" s="18" t="inlineStr">
        <is>
          <t>LED Energie 7 W</t>
        </is>
      </c>
      <c r="C12" s="97" t="n">
        <v>63.54</v>
      </c>
      <c r="D12" s="87" t="n">
        <v>60</v>
      </c>
      <c r="E12" s="142" t="inlineStr">
        <is>
          <t>YLITYS</t>
        </is>
      </c>
      <c r="F12" s="97" t="n">
        <v>71.97</v>
      </c>
      <c r="G12" s="87" t="n">
        <v>65</v>
      </c>
      <c r="H12" s="142" t="inlineStr">
        <is>
          <t>YLITYS</t>
        </is>
      </c>
      <c r="I12" s="87" t="n">
        <v>128.93</v>
      </c>
      <c r="J12" s="87" t="n">
        <v>90</v>
      </c>
      <c r="K12" s="138" t="inlineStr">
        <is>
          <t>Täyttää</t>
        </is>
      </c>
      <c r="L12" s="95" t="n">
        <v>75.58</v>
      </c>
      <c r="M12" s="95" t="n">
        <v>86</v>
      </c>
      <c r="N12" s="95" t="n">
        <v>51.27</v>
      </c>
      <c r="O12" s="95" t="n">
        <v>61</v>
      </c>
      <c r="P12" s="142" t="inlineStr">
        <is>
          <t>Ei täyty</t>
        </is>
      </c>
      <c r="Q12" s="97" t="n">
        <v>113.82</v>
      </c>
      <c r="R12" s="87" t="n">
        <v>70</v>
      </c>
      <c r="S12" s="87" t="n">
        <v>0.16</v>
      </c>
      <c r="T12" s="87" t="n">
        <v>5</v>
      </c>
      <c r="U12" s="97" t="n">
        <v>75.58</v>
      </c>
      <c r="V12" s="87" t="n">
        <v>35</v>
      </c>
      <c r="W12" s="97" t="n">
        <v>51.27</v>
      </c>
      <c r="X12" s="87" t="n">
        <v>25</v>
      </c>
      <c r="Y12" s="97" t="n">
        <v>44.2</v>
      </c>
      <c r="Z12" s="87" t="n">
        <v>30</v>
      </c>
      <c r="AA12" s="97" t="n">
        <v>34.91</v>
      </c>
      <c r="AB12" s="87" t="n">
        <v>20</v>
      </c>
      <c r="AC12" s="87" t="n">
        <v>18.68</v>
      </c>
      <c r="AD12" s="87" t="n">
        <v>20</v>
      </c>
      <c r="AE12" s="37" t="inlineStr">
        <is>
          <t>Ei täyty</t>
        </is>
      </c>
      <c r="AF12" s="139" t="inlineStr">
        <is>
          <t>Pokit DSO Export 2026-10-05 19-21-54(1).csv</t>
        </is>
      </c>
    </row>
    <row r="13">
      <c r="A13" s="19" t="inlineStr">
        <is>
          <t>L8</t>
        </is>
      </c>
      <c r="B13" s="19" t="inlineStr">
        <is>
          <t>Clas Ohlson -mysteerilamppu 10 W</t>
        </is>
      </c>
      <c r="C13" s="89" t="n">
        <v>-9.76</v>
      </c>
      <c r="D13" s="89" t="n">
        <v>60</v>
      </c>
      <c r="E13" s="143" t="inlineStr">
        <is>
          <t>Täyttää</t>
        </is>
      </c>
      <c r="F13" s="89" t="n">
        <v>70.61</v>
      </c>
      <c r="G13" s="89" t="n">
        <v>65</v>
      </c>
      <c r="H13" s="144" t="inlineStr">
        <is>
          <t>YLITYS</t>
        </is>
      </c>
      <c r="I13" s="89" t="n">
        <v>164.69</v>
      </c>
      <c r="J13" s="89" t="n">
        <v>90</v>
      </c>
      <c r="K13" s="143" t="inlineStr">
        <is>
          <t>Täyttää</t>
        </is>
      </c>
      <c r="L13" s="101" t="n">
        <v>11.39</v>
      </c>
      <c r="M13" s="101" t="n">
        <v>86</v>
      </c>
      <c r="N13" s="101" t="n">
        <v>6.22</v>
      </c>
      <c r="O13" s="101" t="n">
        <v>61</v>
      </c>
      <c r="P13" s="144" t="inlineStr">
        <is>
          <t>Ei täyty</t>
        </is>
      </c>
      <c r="Q13" s="89" t="n">
        <v>15.87</v>
      </c>
      <c r="R13" s="89" t="n">
        <v>70</v>
      </c>
      <c r="S13" s="89" t="n">
        <v>0.04</v>
      </c>
      <c r="T13" s="89" t="n">
        <v>5</v>
      </c>
      <c r="U13" s="89" t="n">
        <v>11.39</v>
      </c>
      <c r="V13" s="89" t="n">
        <v>35</v>
      </c>
      <c r="W13" s="89" t="n">
        <v>6.22</v>
      </c>
      <c r="X13" s="89" t="n">
        <v>25</v>
      </c>
      <c r="Y13" s="89" t="n">
        <v>4.71</v>
      </c>
      <c r="Z13" s="89" t="n">
        <v>30</v>
      </c>
      <c r="AA13" s="89" t="n">
        <v>3.9</v>
      </c>
      <c r="AB13" s="89" t="n">
        <v>20</v>
      </c>
      <c r="AC13" s="89" t="n">
        <v>3.31</v>
      </c>
      <c r="AD13" s="89" t="n">
        <v>20</v>
      </c>
      <c r="AE13" s="43" t="inlineStr">
        <is>
          <t>Täyttää</t>
        </is>
      </c>
      <c r="AF13" s="145" t="inlineStr">
        <is>
          <t>Pokit DSO Export 2026-10-05 19-05-49(1).csv</t>
        </is>
      </c>
    </row>
    <row r="14">
      <c r="A14" s="19" t="inlineStr">
        <is>
          <t>L9</t>
        </is>
      </c>
      <c r="B14" s="19" t="inlineStr">
        <is>
          <t>Osram LED Classic A100 7,2 W</t>
        </is>
      </c>
      <c r="C14" s="89" t="n">
        <v>58.49</v>
      </c>
      <c r="D14" s="89" t="n">
        <v>60</v>
      </c>
      <c r="E14" s="138">
        <f>IF(C14&lt;5,"Ei sovelleta",IF(C14&lt;=D14,"Täyttää","YLITYS"))</f>
        <v/>
      </c>
      <c r="F14" s="89" t="n">
        <v>63.94</v>
      </c>
      <c r="G14" s="89" t="n">
        <v>65</v>
      </c>
      <c r="H14" s="138">
        <f>IF(C14&lt;5,"Ei sovelleta",IF(F14&lt;=G14,"Täyttää","YLITYS"))</f>
        <v/>
      </c>
      <c r="I14" s="89" t="n">
        <v>98.95999999999999</v>
      </c>
      <c r="J14" s="89" t="n">
        <v>90</v>
      </c>
      <c r="K14" s="138">
        <f>IF(C14&lt;5,"Ei sovelleta",IF(I14&gt;=J14,"Täyttää","YLITYS"))</f>
        <v/>
      </c>
      <c r="L14" s="101" t="n">
        <v>80.69</v>
      </c>
      <c r="M14" s="101" t="n">
        <v>86</v>
      </c>
      <c r="N14" s="101" t="n">
        <v>62.89</v>
      </c>
      <c r="O14" s="101" t="n">
        <v>61</v>
      </c>
      <c r="P14" s="135">
        <f>IF(C14&lt;5,"Ei raja-arvoa",IF(AND(L14&lt;=M14,N14&lt;=O14,C14&lt;=D14,F14&lt;=G14,I14&gt;=J14),"Täyttää","Ei täyty"))</f>
        <v/>
      </c>
      <c r="Q14" s="89" t="n">
        <v>124.59</v>
      </c>
      <c r="R14" s="89" t="n">
        <v>70</v>
      </c>
      <c r="S14" s="89" t="n">
        <v>0.12</v>
      </c>
      <c r="T14" s="89" t="n">
        <v>5</v>
      </c>
      <c r="U14" s="89" t="n">
        <v>80.69</v>
      </c>
      <c r="V14" s="89" t="n">
        <v>35</v>
      </c>
      <c r="W14" s="89" t="n">
        <v>62.89</v>
      </c>
      <c r="X14" s="89" t="n">
        <v>25</v>
      </c>
      <c r="Y14" s="89" t="n">
        <v>42.75</v>
      </c>
      <c r="Z14" s="89" t="n">
        <v>30</v>
      </c>
      <c r="AA14" s="89" t="n">
        <v>26.89</v>
      </c>
      <c r="AB14" s="89" t="n">
        <v>20</v>
      </c>
      <c r="AC14" s="89" t="n">
        <v>20.02</v>
      </c>
      <c r="AD14" s="89" t="n">
        <v>20</v>
      </c>
      <c r="AE14" s="30">
        <f>IF(C14&lt;5,"Ei raja-arvoa",IF(AND(Q14&lt;=R14,S14&lt;=T14,U14&lt;=V14,W14&lt;=X14,Y14&lt;=Z14,AA14&lt;=AB14,AC14&lt;=AD14),"Täyttää","Ei täyty"))</f>
        <v/>
      </c>
      <c r="AF14" s="145" t="inlineStr">
        <is>
          <t>Pokit DSO Export 2026-10-05 19-50-24.csv</t>
        </is>
      </c>
    </row>
    <row r="15">
      <c r="A15" s="19" t="inlineStr">
        <is>
          <t>L10</t>
        </is>
      </c>
      <c r="B15" s="19" t="inlineStr">
        <is>
          <t>Osram LED Superstar Classic A100 11 W dimmable</t>
        </is>
      </c>
      <c r="C15" s="89" t="n">
        <v>-20.18</v>
      </c>
      <c r="D15" s="89" t="n">
        <v>60</v>
      </c>
      <c r="E15" s="138">
        <f>IF(C15&lt;5,"Ei sovelleta",IF(C15&lt;=D15,"Täyttää","YLITYS"))</f>
        <v/>
      </c>
      <c r="F15" s="89" t="n">
        <v>72.75</v>
      </c>
      <c r="G15" s="89" t="n">
        <v>65</v>
      </c>
      <c r="H15" s="135">
        <f>IF(C15&lt;5,"Ei sovelleta",IF(F15&lt;=G15,"Täyttää","YLITYS"))</f>
        <v/>
      </c>
      <c r="I15" s="89" t="n">
        <v>152.68</v>
      </c>
      <c r="J15" s="89" t="n">
        <v>90</v>
      </c>
      <c r="K15" s="138">
        <f>IF(C15&lt;5,"Ei sovelleta",IF(I15&gt;=J15,"Täyttää","YLITYS"))</f>
        <v/>
      </c>
      <c r="L15" s="101" t="n">
        <v>14.83</v>
      </c>
      <c r="M15" s="101" t="n">
        <v>86</v>
      </c>
      <c r="N15" s="101" t="n">
        <v>6</v>
      </c>
      <c r="O15" s="101" t="n">
        <v>61</v>
      </c>
      <c r="P15" s="135">
        <f>IF(C15&lt;5,"Ei raja-arvoa",IF(AND(L15&lt;=M15,N15&lt;=O15,C15&lt;=D15,F15&lt;=G15,I15&gt;=J15),"Täyttää","Ei täyty"))</f>
        <v/>
      </c>
      <c r="Q15" s="89" t="n">
        <v>17.08</v>
      </c>
      <c r="R15" s="89" t="n">
        <v>70</v>
      </c>
      <c r="S15" s="89" t="n">
        <v>0.07000000000000001</v>
      </c>
      <c r="T15" s="89" t="n">
        <v>5</v>
      </c>
      <c r="U15" s="89" t="n">
        <v>14.83</v>
      </c>
      <c r="V15" s="89" t="n">
        <v>35</v>
      </c>
      <c r="W15" s="89" t="n">
        <v>6</v>
      </c>
      <c r="X15" s="89" t="n">
        <v>25</v>
      </c>
      <c r="Y15" s="89" t="n">
        <v>3.83</v>
      </c>
      <c r="Z15" s="89" t="n">
        <v>30</v>
      </c>
      <c r="AA15" s="89" t="n">
        <v>2.58</v>
      </c>
      <c r="AB15" s="89" t="n">
        <v>20</v>
      </c>
      <c r="AC15" s="89" t="n">
        <v>2.1</v>
      </c>
      <c r="AD15" s="89" t="n">
        <v>20</v>
      </c>
      <c r="AE15" s="37">
        <f>IF(C15&lt;5,"Ei raja-arvoa",IF(AND(Q15&lt;=R15,S15&lt;=T15,U15&lt;=V15,W15&lt;=X15,Y15&lt;=Z15,AA15&lt;=AB15,AC15&lt;=AD15),"Täyttää","Ei täyty"))</f>
        <v/>
      </c>
      <c r="AF15" s="145" t="inlineStr">
        <is>
          <t>Pokit DSO Export 2026-10-05 20-03-19.csv</t>
        </is>
      </c>
    </row>
    <row r="16">
      <c r="A16" s="19" t="inlineStr">
        <is>
          <t>L11</t>
        </is>
      </c>
      <c r="B16" s="19" t="inlineStr">
        <is>
          <t>Osram LED Value Classic A100 11 W</t>
        </is>
      </c>
      <c r="C16" s="89" t="n">
        <v>-68.98</v>
      </c>
      <c r="D16" s="89" t="n">
        <v>60</v>
      </c>
      <c r="E16" s="138">
        <f>IF(C16&lt;5,"Ei sovelleta",IF(C16&lt;=D16,"Täyttää","YLITYS"))</f>
        <v/>
      </c>
      <c r="F16" s="89" t="n">
        <v>57.7</v>
      </c>
      <c r="G16" s="89" t="n">
        <v>65</v>
      </c>
      <c r="H16" s="138">
        <f>IF(C16&lt;5,"Ei sovelleta",IF(F16&lt;=G16,"Täyttää","YLITYS"))</f>
        <v/>
      </c>
      <c r="I16" s="89" t="n">
        <v>98.43000000000001</v>
      </c>
      <c r="J16" s="89" t="n">
        <v>90</v>
      </c>
      <c r="K16" s="138">
        <f>IF(C16&lt;5,"Ei sovelleta",IF(I16&gt;=J16,"Täyttää","YLITYS"))</f>
        <v/>
      </c>
      <c r="L16" s="101" t="n">
        <v>78.23</v>
      </c>
      <c r="M16" s="101" t="n">
        <v>86</v>
      </c>
      <c r="N16" s="101" t="n">
        <v>53.33</v>
      </c>
      <c r="O16" s="101" t="n">
        <v>61</v>
      </c>
      <c r="P16" s="138">
        <f>IF(C16&lt;5,"Ei raja-arvoa",IF(AND(L16&lt;=M16,N16&lt;=O16,C16&lt;=D16,F16&lt;=G16,I16&gt;=J16),"Täyttää","Ei täyty"))</f>
        <v/>
      </c>
      <c r="Q16" s="89" t="n">
        <v>106.46</v>
      </c>
      <c r="R16" s="89" t="n">
        <v>70</v>
      </c>
      <c r="S16" s="89" t="n">
        <v>0</v>
      </c>
      <c r="T16" s="89" t="n">
        <v>5</v>
      </c>
      <c r="U16" s="89" t="n">
        <v>78.23</v>
      </c>
      <c r="V16" s="89" t="n">
        <v>35</v>
      </c>
      <c r="W16" s="89" t="n">
        <v>53.33</v>
      </c>
      <c r="X16" s="89" t="n">
        <v>25</v>
      </c>
      <c r="Y16" s="89" t="n">
        <v>29.81</v>
      </c>
      <c r="Z16" s="89" t="n">
        <v>30</v>
      </c>
      <c r="AA16" s="89" t="n">
        <v>18.74</v>
      </c>
      <c r="AB16" s="89" t="n">
        <v>20</v>
      </c>
      <c r="AC16" s="89" t="n">
        <v>17.86</v>
      </c>
      <c r="AD16" s="89" t="n">
        <v>20</v>
      </c>
      <c r="AE16" s="30">
        <f>IF(C16&lt;5,"Ei raja-arvoa",IF(AND(Q16&lt;=R16,S16&lt;=T16,U16&lt;=V16,W16&lt;=X16,Y16&lt;=Z16,AA16&lt;=AB16,AC16&lt;=AD16),"Täyttää","Ei täyty"))</f>
        <v/>
      </c>
      <c r="AF16" s="145" t="inlineStr">
        <is>
          <t>Pokit DSO Export 2026-10-05 20-14-36.csv</t>
        </is>
      </c>
    </row>
    <row r="17">
      <c r="A17" s="19" t="inlineStr">
        <is>
          <t>L12</t>
        </is>
      </c>
      <c r="B17" s="19" t="inlineStr">
        <is>
          <t>Voltolux 8 W</t>
        </is>
      </c>
      <c r="C17" s="89" t="n">
        <v>61.18</v>
      </c>
      <c r="D17" s="89" t="n">
        <v>60</v>
      </c>
      <c r="E17" s="134">
        <f>IF(C17&lt;5,"Ei sovelleta",IF(C17&lt;=D17,"Täyttää","YLITYS"))</f>
        <v/>
      </c>
      <c r="F17" s="89" t="n">
        <v>72.59999999999999</v>
      </c>
      <c r="G17" s="89" t="n">
        <v>65</v>
      </c>
      <c r="H17" s="135">
        <f>IF(C17&lt;5,"Ei sovelleta",IF(F17&lt;=G17,"Täyttää","YLITYS"))</f>
        <v/>
      </c>
      <c r="I17" s="89" t="n">
        <v>128.1</v>
      </c>
      <c r="J17" s="89" t="n">
        <v>90</v>
      </c>
      <c r="K17" s="138">
        <f>IF(C17&lt;5,"Ei sovelleta",IF(I17&gt;=J17,"Täyttää","YLITYS"))</f>
        <v/>
      </c>
      <c r="L17" s="101" t="n">
        <v>75.81</v>
      </c>
      <c r="M17" s="101" t="n">
        <v>86</v>
      </c>
      <c r="N17" s="101" t="n">
        <v>51.52</v>
      </c>
      <c r="O17" s="101" t="n">
        <v>61</v>
      </c>
      <c r="P17" s="135">
        <f>IF(C17&lt;5,"Ei raja-arvoa",IF(AND(L17&lt;=M17,N17&lt;=O17,C17&lt;=D17,F17&lt;=G17,I17&gt;=J17),"Täyttää","Ei täyty"))</f>
        <v/>
      </c>
      <c r="Q17" s="89" t="n">
        <v>112.03</v>
      </c>
      <c r="R17" s="89" t="n">
        <v>70</v>
      </c>
      <c r="S17" s="89" t="n">
        <v>0.15</v>
      </c>
      <c r="T17" s="89" t="n">
        <v>5</v>
      </c>
      <c r="U17" s="89" t="n">
        <v>75.81</v>
      </c>
      <c r="V17" s="89" t="n">
        <v>35</v>
      </c>
      <c r="W17" s="89" t="n">
        <v>51.52</v>
      </c>
      <c r="X17" s="89" t="n">
        <v>25</v>
      </c>
      <c r="Y17" s="89" t="n">
        <v>43.8</v>
      </c>
      <c r="Z17" s="89" t="n">
        <v>30</v>
      </c>
      <c r="AA17" s="89" t="n">
        <v>33.78</v>
      </c>
      <c r="AB17" s="89" t="n">
        <v>20</v>
      </c>
      <c r="AC17" s="89" t="n">
        <v>17.15</v>
      </c>
      <c r="AD17" s="89" t="n">
        <v>20</v>
      </c>
      <c r="AE17" s="30">
        <f>IF(C17&lt;5,"Ei raja-arvoa",IF(AND(Q17&lt;=R17,S17&lt;=T17,U17&lt;=V17,W17&lt;=X17,Y17&lt;=Z17,AA17&lt;=AB17,AC17&lt;=AD17),"Täyttää","Ei täyty"))</f>
        <v/>
      </c>
      <c r="AF17" s="145" t="inlineStr">
        <is>
          <t>Pokit DSO Export 2026-10-05 20-23-32.csv</t>
        </is>
      </c>
    </row>
    <row r="18">
      <c r="A18" s="19" t="inlineStr">
        <is>
          <t>L13</t>
        </is>
      </c>
      <c r="B18" s="19" t="inlineStr">
        <is>
          <t>Voltolux 8,5 W</t>
        </is>
      </c>
      <c r="C18" s="89" t="n">
        <v>57.35</v>
      </c>
      <c r="D18" s="89" t="n">
        <v>60</v>
      </c>
      <c r="E18" s="138">
        <f>IF(C18&lt;5,"Ei sovelleta",IF(C18&lt;=D18,"Täyttää","YLITYS"))</f>
        <v/>
      </c>
      <c r="F18" s="89" t="n">
        <v>69.41</v>
      </c>
      <c r="G18" s="89" t="n">
        <v>65</v>
      </c>
      <c r="H18" s="135">
        <f>IF(C18&lt;5,"Ei sovelleta",IF(F18&lt;=G18,"Täyttää","YLITYS"))</f>
        <v/>
      </c>
      <c r="I18" s="89" t="n">
        <v>132.72</v>
      </c>
      <c r="J18" s="89" t="n">
        <v>90</v>
      </c>
      <c r="K18" s="138">
        <f>IF(C18&lt;5,"Ei sovelleta",IF(I18&gt;=J18,"Täyttää","YLITYS"))</f>
        <v/>
      </c>
      <c r="L18" s="101" t="n">
        <v>69.39</v>
      </c>
      <c r="M18" s="101" t="n">
        <v>86</v>
      </c>
      <c r="N18" s="101" t="n">
        <v>47.06</v>
      </c>
      <c r="O18" s="101" t="n">
        <v>61</v>
      </c>
      <c r="P18" s="135">
        <f>IF(C18&lt;5,"Ei raja-arvoa",IF(AND(L18&lt;=M18,N18&lt;=O18,C18&lt;=D18,F18&lt;=G18,I18&gt;=J18),"Täyttää","Ei täyty"))</f>
        <v/>
      </c>
      <c r="Q18" s="89" t="n">
        <v>100.73</v>
      </c>
      <c r="R18" s="89" t="n">
        <v>70</v>
      </c>
      <c r="S18" s="89" t="n">
        <v>0.09</v>
      </c>
      <c r="T18" s="89" t="n">
        <v>5</v>
      </c>
      <c r="U18" s="89" t="n">
        <v>69.39</v>
      </c>
      <c r="V18" s="89" t="n">
        <v>35</v>
      </c>
      <c r="W18" s="89" t="n">
        <v>47.06</v>
      </c>
      <c r="X18" s="89" t="n">
        <v>25</v>
      </c>
      <c r="Y18" s="89" t="n">
        <v>42.38</v>
      </c>
      <c r="Z18" s="89" t="n">
        <v>30</v>
      </c>
      <c r="AA18" s="89" t="n">
        <v>26.08</v>
      </c>
      <c r="AB18" s="89" t="n">
        <v>20</v>
      </c>
      <c r="AC18" s="89" t="n">
        <v>12.3</v>
      </c>
      <c r="AD18" s="89" t="n">
        <v>20</v>
      </c>
      <c r="AE18" s="30">
        <f>IF(C18&lt;5,"Ei raja-arvoa",IF(AND(Q18&lt;=R18,S18&lt;=T18,U18&lt;=V18,W18&lt;=X18,Y18&lt;=Z18,AA18&lt;=AB18,AC18&lt;=AD18),"Täyttää","Ei täyty"))</f>
        <v/>
      </c>
      <c r="AF18" s="145" t="inlineStr">
        <is>
          <t>Pokit DSO Export 2026-10-05 20-31-19.csv</t>
        </is>
      </c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  <c r="AA36" s="1" t="n"/>
      <c r="AB36" s="1" t="n"/>
      <c r="AC36" s="1" t="n"/>
      <c r="AD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  <c r="AA39" s="1" t="n"/>
      <c r="AB39" s="1" t="n"/>
      <c r="AC39" s="1" t="n"/>
      <c r="AD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  <c r="AA40" s="1" t="n"/>
      <c r="AB40" s="1" t="n"/>
      <c r="AC40" s="1" t="n"/>
      <c r="AD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  <c r="AA60" s="1" t="n"/>
      <c r="AB60" s="1" t="n"/>
      <c r="AC60" s="1" t="n"/>
      <c r="AD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  <c r="AA65" s="1" t="n"/>
      <c r="AB65" s="1" t="n"/>
      <c r="AC65" s="1" t="n"/>
      <c r="AD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  <c r="AA66" s="1" t="n"/>
      <c r="AB66" s="1" t="n"/>
      <c r="AC66" s="1" t="n"/>
      <c r="AD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  <c r="AA67" s="1" t="n"/>
      <c r="AB67" s="1" t="n"/>
      <c r="AC67" s="1" t="n"/>
      <c r="AD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  <c r="AA68" s="1" t="n"/>
      <c r="AB68" s="1" t="n"/>
      <c r="AC68" s="1" t="n"/>
      <c r="AD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  <c r="AA69" s="1" t="n"/>
      <c r="AB69" s="1" t="n"/>
      <c r="AC69" s="1" t="n"/>
      <c r="AD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  <c r="AA70" s="1" t="n"/>
      <c r="AB70" s="1" t="n"/>
      <c r="AC70" s="1" t="n"/>
      <c r="AD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  <c r="AA71" s="1" t="n"/>
      <c r="AB71" s="1" t="n"/>
      <c r="AC71" s="1" t="n"/>
      <c r="AD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  <c r="AA72" s="1" t="n"/>
      <c r="AB72" s="1" t="n"/>
      <c r="AC72" s="1" t="n"/>
      <c r="AD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  <c r="AA73" s="1" t="n"/>
      <c r="AB73" s="1" t="n"/>
      <c r="AC73" s="1" t="n"/>
      <c r="AD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  <c r="AA74" s="1" t="n"/>
      <c r="AB74" s="1" t="n"/>
      <c r="AC74" s="1" t="n"/>
      <c r="AD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  <c r="AA75" s="1" t="n"/>
      <c r="AB75" s="1" t="n"/>
      <c r="AC75" s="1" t="n"/>
      <c r="AD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  <c r="AA76" s="1" t="n"/>
      <c r="AB76" s="1" t="n"/>
      <c r="AC76" s="1" t="n"/>
      <c r="AD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  <c r="AA77" s="1" t="n"/>
      <c r="AB77" s="1" t="n"/>
      <c r="AC77" s="1" t="n"/>
      <c r="AD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  <c r="AA78" s="1" t="n"/>
      <c r="AB78" s="1" t="n"/>
      <c r="AC78" s="1" t="n"/>
      <c r="AD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  <c r="AA79" s="1" t="n"/>
      <c r="AB79" s="1" t="n"/>
      <c r="AC79" s="1" t="n"/>
      <c r="AD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  <c r="AA80" s="1" t="n"/>
      <c r="AB80" s="1" t="n"/>
      <c r="AC80" s="1" t="n"/>
      <c r="AD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  <c r="AA81" s="1" t="n"/>
      <c r="AB81" s="1" t="n"/>
      <c r="AC81" s="1" t="n"/>
      <c r="AD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  <c r="AA82" s="1" t="n"/>
      <c r="AB82" s="1" t="n"/>
      <c r="AC82" s="1" t="n"/>
      <c r="AD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  <c r="AA83" s="1" t="n"/>
      <c r="AB83" s="1" t="n"/>
      <c r="AC83" s="1" t="n"/>
      <c r="AD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  <c r="AA84" s="1" t="n"/>
      <c r="AB84" s="1" t="n"/>
      <c r="AC84" s="1" t="n"/>
      <c r="AD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  <c r="AA85" s="1" t="n"/>
      <c r="AB85" s="1" t="n"/>
      <c r="AC85" s="1" t="n"/>
      <c r="AD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  <c r="AA86" s="1" t="n"/>
      <c r="AB86" s="1" t="n"/>
      <c r="AC86" s="1" t="n"/>
      <c r="AD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  <c r="AA87" s="1" t="n"/>
      <c r="AB87" s="1" t="n"/>
      <c r="AC87" s="1" t="n"/>
      <c r="AD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  <c r="AA88" s="1" t="n"/>
      <c r="AB88" s="1" t="n"/>
      <c r="AC88" s="1" t="n"/>
      <c r="AD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  <c r="AA89" s="1" t="n"/>
      <c r="AB89" s="1" t="n"/>
      <c r="AC89" s="1" t="n"/>
      <c r="AD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  <c r="AA90" s="1" t="n"/>
      <c r="AB90" s="1" t="n"/>
      <c r="AC90" s="1" t="n"/>
      <c r="AD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  <c r="AA91" s="1" t="n"/>
      <c r="AB91" s="1" t="n"/>
      <c r="AC91" s="1" t="n"/>
      <c r="AD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  <c r="AA92" s="1" t="n"/>
      <c r="AB92" s="1" t="n"/>
      <c r="AC92" s="1" t="n"/>
      <c r="AD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  <c r="AA93" s="1" t="n"/>
      <c r="AB93" s="1" t="n"/>
      <c r="AC93" s="1" t="n"/>
      <c r="AD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  <c r="AA94" s="1" t="n"/>
      <c r="AB94" s="1" t="n"/>
      <c r="AC94" s="1" t="n"/>
      <c r="AD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  <c r="AA95" s="1" t="n"/>
      <c r="AB95" s="1" t="n"/>
      <c r="AC95" s="1" t="n"/>
      <c r="AD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  <c r="AA96" s="1" t="n"/>
      <c r="AB96" s="1" t="n"/>
      <c r="AC96" s="1" t="n"/>
      <c r="AD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  <c r="AA97" s="1" t="n"/>
      <c r="AB97" s="1" t="n"/>
      <c r="AC97" s="1" t="n"/>
      <c r="AD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  <c r="AA98" s="1" t="n"/>
      <c r="AB98" s="1" t="n"/>
      <c r="AC98" s="1" t="n"/>
      <c r="AD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  <c r="AA99" s="1" t="n"/>
      <c r="AB99" s="1" t="n"/>
      <c r="AC99" s="1" t="n"/>
      <c r="AD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  <c r="AA100" s="1" t="n"/>
      <c r="AB100" s="1" t="n"/>
      <c r="AC100" s="1" t="n"/>
      <c r="AD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  <c r="AA101" s="1" t="n"/>
      <c r="AB101" s="1" t="n"/>
      <c r="AC101" s="1" t="n"/>
      <c r="AD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  <c r="AA102" s="1" t="n"/>
      <c r="AB102" s="1" t="n"/>
      <c r="AC102" s="1" t="n"/>
      <c r="AD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  <c r="AA103" s="1" t="n"/>
      <c r="AB103" s="1" t="n"/>
      <c r="AC103" s="1" t="n"/>
      <c r="AD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  <c r="AA104" s="1" t="n"/>
      <c r="AB104" s="1" t="n"/>
      <c r="AC104" s="1" t="n"/>
      <c r="AD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  <c r="AA105" s="1" t="n"/>
      <c r="AB105" s="1" t="n"/>
      <c r="AC105" s="1" t="n"/>
      <c r="AD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  <c r="AA106" s="1" t="n"/>
      <c r="AB106" s="1" t="n"/>
      <c r="AC106" s="1" t="n"/>
      <c r="AD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  <c r="AA107" s="1" t="n"/>
      <c r="AB107" s="1" t="n"/>
      <c r="AC107" s="1" t="n"/>
      <c r="AD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  <c r="AA108" s="1" t="n"/>
      <c r="AB108" s="1" t="n"/>
      <c r="AC108" s="1" t="n"/>
      <c r="AD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  <c r="AA109" s="1" t="n"/>
      <c r="AB109" s="1" t="n"/>
      <c r="AC109" s="1" t="n"/>
      <c r="AD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  <c r="AA110" s="1" t="n"/>
      <c r="AB110" s="1" t="n"/>
      <c r="AC110" s="1" t="n"/>
      <c r="AD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  <c r="AA111" s="1" t="n"/>
      <c r="AB111" s="1" t="n"/>
      <c r="AC111" s="1" t="n"/>
      <c r="AD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  <c r="AA112" s="1" t="n"/>
      <c r="AB112" s="1" t="n"/>
      <c r="AC112" s="1" t="n"/>
      <c r="AD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  <c r="AA113" s="1" t="n"/>
      <c r="AB113" s="1" t="n"/>
      <c r="AC113" s="1" t="n"/>
      <c r="AD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  <c r="AA114" s="1" t="n"/>
      <c r="AB114" s="1" t="n"/>
      <c r="AC114" s="1" t="n"/>
      <c r="AD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  <c r="AA115" s="1" t="n"/>
      <c r="AB115" s="1" t="n"/>
      <c r="AC115" s="1" t="n"/>
      <c r="AD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  <c r="AA116" s="1" t="n"/>
      <c r="AB116" s="1" t="n"/>
      <c r="AC116" s="1" t="n"/>
      <c r="AD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  <c r="AA117" s="1" t="n"/>
      <c r="AB117" s="1" t="n"/>
      <c r="AC117" s="1" t="n"/>
      <c r="AD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  <c r="AA118" s="1" t="n"/>
      <c r="AB118" s="1" t="n"/>
      <c r="AC118" s="1" t="n"/>
      <c r="AD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  <c r="AA119" s="1" t="n"/>
      <c r="AB119" s="1" t="n"/>
      <c r="AC119" s="1" t="n"/>
      <c r="AD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  <c r="AA120" s="1" t="n"/>
      <c r="AB120" s="1" t="n"/>
      <c r="AC120" s="1" t="n"/>
      <c r="AD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  <c r="AA121" s="1" t="n"/>
      <c r="AB121" s="1" t="n"/>
      <c r="AC121" s="1" t="n"/>
      <c r="AD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  <c r="AA122" s="1" t="n"/>
      <c r="AB122" s="1" t="n"/>
      <c r="AC122" s="1" t="n"/>
      <c r="AD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  <c r="AA123" s="1" t="n"/>
      <c r="AB123" s="1" t="n"/>
      <c r="AC123" s="1" t="n"/>
      <c r="AD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  <c r="AA124" s="1" t="n"/>
      <c r="AB124" s="1" t="n"/>
      <c r="AC124" s="1" t="n"/>
      <c r="AD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  <c r="AA125" s="1" t="n"/>
      <c r="AB125" s="1" t="n"/>
      <c r="AC125" s="1" t="n"/>
      <c r="AD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  <c r="AA126" s="1" t="n"/>
      <c r="AB126" s="1" t="n"/>
      <c r="AC126" s="1" t="n"/>
      <c r="AD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  <c r="AA127" s="1" t="n"/>
      <c r="AB127" s="1" t="n"/>
      <c r="AC127" s="1" t="n"/>
      <c r="AD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  <c r="AA128" s="1" t="n"/>
      <c r="AB128" s="1" t="n"/>
      <c r="AC128" s="1" t="n"/>
      <c r="AD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  <c r="AA129" s="1" t="n"/>
      <c r="AB129" s="1" t="n"/>
      <c r="AC129" s="1" t="n"/>
      <c r="AD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  <c r="AA130" s="1" t="n"/>
      <c r="AB130" s="1" t="n"/>
      <c r="AC130" s="1" t="n"/>
      <c r="AD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  <c r="AA131" s="1" t="n"/>
      <c r="AB131" s="1" t="n"/>
      <c r="AC131" s="1" t="n"/>
      <c r="AD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  <c r="AA132" s="1" t="n"/>
      <c r="AB132" s="1" t="n"/>
      <c r="AC132" s="1" t="n"/>
      <c r="AD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  <c r="AA133" s="1" t="n"/>
      <c r="AB133" s="1" t="n"/>
      <c r="AC133" s="1" t="n"/>
      <c r="AD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  <c r="AA134" s="1" t="n"/>
      <c r="AB134" s="1" t="n"/>
      <c r="AC134" s="1" t="n"/>
      <c r="AD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  <c r="AA135" s="1" t="n"/>
      <c r="AB135" s="1" t="n"/>
      <c r="AC135" s="1" t="n"/>
      <c r="AD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  <c r="AA136" s="1" t="n"/>
      <c r="AB136" s="1" t="n"/>
      <c r="AC136" s="1" t="n"/>
      <c r="AD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  <c r="AA137" s="1" t="n"/>
      <c r="AB137" s="1" t="n"/>
      <c r="AC137" s="1" t="n"/>
      <c r="AD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  <c r="AA138" s="1" t="n"/>
      <c r="AB138" s="1" t="n"/>
      <c r="AC138" s="1" t="n"/>
      <c r="AD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  <c r="AA139" s="1" t="n"/>
      <c r="AB139" s="1" t="n"/>
      <c r="AC139" s="1" t="n"/>
      <c r="AD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  <c r="AA140" s="1" t="n"/>
      <c r="AB140" s="1" t="n"/>
      <c r="AC140" s="1" t="n"/>
      <c r="AD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  <c r="AA141" s="1" t="n"/>
      <c r="AB141" s="1" t="n"/>
      <c r="AC141" s="1" t="n"/>
      <c r="AD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  <c r="AA142" s="1" t="n"/>
      <c r="AB142" s="1" t="n"/>
      <c r="AC142" s="1" t="n"/>
      <c r="AD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  <c r="AA143" s="1" t="n"/>
      <c r="AB143" s="1" t="n"/>
      <c r="AC143" s="1" t="n"/>
      <c r="AD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  <c r="AA144" s="1" t="n"/>
      <c r="AB144" s="1" t="n"/>
      <c r="AC144" s="1" t="n"/>
      <c r="AD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  <c r="AA145" s="1" t="n"/>
      <c r="AB145" s="1" t="n"/>
      <c r="AC145" s="1" t="n"/>
      <c r="AD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  <c r="AA146" s="1" t="n"/>
      <c r="AB146" s="1" t="n"/>
      <c r="AC146" s="1" t="n"/>
      <c r="AD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  <c r="AA147" s="1" t="n"/>
      <c r="AB147" s="1" t="n"/>
      <c r="AC147" s="1" t="n"/>
      <c r="AD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  <c r="AA148" s="1" t="n"/>
      <c r="AB148" s="1" t="n"/>
      <c r="AC148" s="1" t="n"/>
      <c r="AD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  <c r="AA149" s="1" t="n"/>
      <c r="AB149" s="1" t="n"/>
      <c r="AC149" s="1" t="n"/>
      <c r="AD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  <c r="AA150" s="1" t="n"/>
      <c r="AB150" s="1" t="n"/>
      <c r="AC150" s="1" t="n"/>
      <c r="AD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  <c r="AA151" s="1" t="n"/>
      <c r="AB151" s="1" t="n"/>
      <c r="AC151" s="1" t="n"/>
      <c r="AD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  <c r="AA152" s="1" t="n"/>
      <c r="AB152" s="1" t="n"/>
      <c r="AC152" s="1" t="n"/>
      <c r="AD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  <c r="AA153" s="1" t="n"/>
      <c r="AB153" s="1" t="n"/>
      <c r="AC153" s="1" t="n"/>
      <c r="AD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  <c r="AA154" s="1" t="n"/>
      <c r="AB154" s="1" t="n"/>
      <c r="AC154" s="1" t="n"/>
      <c r="AD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  <c r="AA155" s="1" t="n"/>
      <c r="AB155" s="1" t="n"/>
      <c r="AC155" s="1" t="n"/>
      <c r="AD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  <c r="AA156" s="1" t="n"/>
      <c r="AB156" s="1" t="n"/>
      <c r="AC156" s="1" t="n"/>
      <c r="AD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  <c r="AA157" s="1" t="n"/>
      <c r="AB157" s="1" t="n"/>
      <c r="AC157" s="1" t="n"/>
      <c r="AD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  <c r="AA158" s="1" t="n"/>
      <c r="AB158" s="1" t="n"/>
      <c r="AC158" s="1" t="n"/>
      <c r="AD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  <c r="AA159" s="1" t="n"/>
      <c r="AB159" s="1" t="n"/>
      <c r="AC159" s="1" t="n"/>
      <c r="AD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  <c r="AA160" s="1" t="n"/>
      <c r="AB160" s="1" t="n"/>
      <c r="AC160" s="1" t="n"/>
      <c r="AD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  <c r="AA161" s="1" t="n"/>
      <c r="AB161" s="1" t="n"/>
      <c r="AC161" s="1" t="n"/>
      <c r="AD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  <c r="AA162" s="1" t="n"/>
      <c r="AB162" s="1" t="n"/>
      <c r="AC162" s="1" t="n"/>
      <c r="AD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  <c r="AA163" s="1" t="n"/>
      <c r="AB163" s="1" t="n"/>
      <c r="AC163" s="1" t="n"/>
      <c r="AD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  <c r="AA164" s="1" t="n"/>
      <c r="AB164" s="1" t="n"/>
      <c r="AC164" s="1" t="n"/>
      <c r="AD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  <c r="AA165" s="1" t="n"/>
      <c r="AB165" s="1" t="n"/>
      <c r="AC165" s="1" t="n"/>
      <c r="AD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  <c r="AA166" s="1" t="n"/>
      <c r="AB166" s="1" t="n"/>
      <c r="AC166" s="1" t="n"/>
      <c r="AD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  <c r="AA167" s="1" t="n"/>
      <c r="AB167" s="1" t="n"/>
      <c r="AC167" s="1" t="n"/>
      <c r="AD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  <c r="AA168" s="1" t="n"/>
      <c r="AB168" s="1" t="n"/>
      <c r="AC168" s="1" t="n"/>
      <c r="AD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  <c r="AA169" s="1" t="n"/>
      <c r="AB169" s="1" t="n"/>
      <c r="AC169" s="1" t="n"/>
      <c r="AD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  <c r="AA170" s="1" t="n"/>
      <c r="AB170" s="1" t="n"/>
      <c r="AC170" s="1" t="n"/>
      <c r="AD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  <c r="AA171" s="1" t="n"/>
      <c r="AB171" s="1" t="n"/>
      <c r="AC171" s="1" t="n"/>
      <c r="AD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  <c r="AA172" s="1" t="n"/>
      <c r="AB172" s="1" t="n"/>
      <c r="AC172" s="1" t="n"/>
      <c r="AD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  <c r="AA173" s="1" t="n"/>
      <c r="AB173" s="1" t="n"/>
      <c r="AC173" s="1" t="n"/>
      <c r="AD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  <c r="AA174" s="1" t="n"/>
      <c r="AB174" s="1" t="n"/>
      <c r="AC174" s="1" t="n"/>
      <c r="AD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  <c r="AA175" s="1" t="n"/>
      <c r="AB175" s="1" t="n"/>
      <c r="AC175" s="1" t="n"/>
      <c r="AD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  <c r="AA176" s="1" t="n"/>
      <c r="AB176" s="1" t="n"/>
      <c r="AC176" s="1" t="n"/>
      <c r="AD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  <c r="AA177" s="1" t="n"/>
      <c r="AB177" s="1" t="n"/>
      <c r="AC177" s="1" t="n"/>
      <c r="AD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  <c r="AA178" s="1" t="n"/>
      <c r="AB178" s="1" t="n"/>
      <c r="AC178" s="1" t="n"/>
      <c r="AD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  <c r="AA179" s="1" t="n"/>
      <c r="AB179" s="1" t="n"/>
      <c r="AC179" s="1" t="n"/>
      <c r="AD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  <c r="AA180" s="1" t="n"/>
      <c r="AB180" s="1" t="n"/>
      <c r="AC180" s="1" t="n"/>
      <c r="AD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  <c r="AA181" s="1" t="n"/>
      <c r="AB181" s="1" t="n"/>
      <c r="AC181" s="1" t="n"/>
      <c r="AD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  <c r="AA182" s="1" t="n"/>
      <c r="AB182" s="1" t="n"/>
      <c r="AC182" s="1" t="n"/>
      <c r="AD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  <c r="AA183" s="1" t="n"/>
      <c r="AB183" s="1" t="n"/>
      <c r="AC183" s="1" t="n"/>
      <c r="AD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  <c r="AA184" s="1" t="n"/>
      <c r="AB184" s="1" t="n"/>
      <c r="AC184" s="1" t="n"/>
      <c r="AD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  <c r="AA185" s="1" t="n"/>
      <c r="AB185" s="1" t="n"/>
      <c r="AC185" s="1" t="n"/>
      <c r="AD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  <c r="AA186" s="1" t="n"/>
      <c r="AB186" s="1" t="n"/>
      <c r="AC186" s="1" t="n"/>
      <c r="AD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  <c r="AA187" s="1" t="n"/>
      <c r="AB187" s="1" t="n"/>
      <c r="AC187" s="1" t="n"/>
      <c r="AD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  <c r="AA188" s="1" t="n"/>
      <c r="AB188" s="1" t="n"/>
      <c r="AC188" s="1" t="n"/>
      <c r="AD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  <c r="AA189" s="1" t="n"/>
      <c r="AB189" s="1" t="n"/>
      <c r="AC189" s="1" t="n"/>
      <c r="AD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  <c r="AA190" s="1" t="n"/>
      <c r="AB190" s="1" t="n"/>
      <c r="AC190" s="1" t="n"/>
      <c r="AD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  <c r="AA191" s="1" t="n"/>
      <c r="AB191" s="1" t="n"/>
      <c r="AC191" s="1" t="n"/>
      <c r="AD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  <c r="AA192" s="1" t="n"/>
      <c r="AB192" s="1" t="n"/>
      <c r="AC192" s="1" t="n"/>
      <c r="AD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  <c r="AA193" s="1" t="n"/>
      <c r="AB193" s="1" t="n"/>
      <c r="AC193" s="1" t="n"/>
      <c r="AD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  <c r="AA194" s="1" t="n"/>
      <c r="AB194" s="1" t="n"/>
      <c r="AC194" s="1" t="n"/>
      <c r="AD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  <c r="AA195" s="1" t="n"/>
      <c r="AB195" s="1" t="n"/>
      <c r="AC195" s="1" t="n"/>
      <c r="AD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  <c r="AA196" s="1" t="n"/>
      <c r="AB196" s="1" t="n"/>
      <c r="AC196" s="1" t="n"/>
      <c r="AD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  <c r="AA197" s="1" t="n"/>
      <c r="AB197" s="1" t="n"/>
      <c r="AC197" s="1" t="n"/>
      <c r="AD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  <c r="AA198" s="1" t="n"/>
      <c r="AB198" s="1" t="n"/>
      <c r="AC198" s="1" t="n"/>
      <c r="AD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  <c r="AA199" s="1" t="n"/>
      <c r="AB199" s="1" t="n"/>
      <c r="AC199" s="1" t="n"/>
      <c r="AD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  <c r="AA200" s="1" t="n"/>
      <c r="AB200" s="1" t="n"/>
      <c r="AC200" s="1" t="n"/>
      <c r="AD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  <c r="X201" s="1" t="n"/>
      <c r="Y201" s="1" t="n"/>
      <c r="Z201" s="1" t="n"/>
      <c r="AA201" s="1" t="n"/>
      <c r="AB201" s="1" t="n"/>
      <c r="AC201" s="1" t="n"/>
      <c r="AD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  <c r="X202" s="1" t="n"/>
      <c r="Y202" s="1" t="n"/>
      <c r="Z202" s="1" t="n"/>
      <c r="AA202" s="1" t="n"/>
      <c r="AB202" s="1" t="n"/>
      <c r="AC202" s="1" t="n"/>
      <c r="AD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  <c r="X203" s="1" t="n"/>
      <c r="Y203" s="1" t="n"/>
      <c r="Z203" s="1" t="n"/>
      <c r="AA203" s="1" t="n"/>
      <c r="AB203" s="1" t="n"/>
      <c r="AC203" s="1" t="n"/>
      <c r="AD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  <c r="X204" s="1" t="n"/>
      <c r="Y204" s="1" t="n"/>
      <c r="Z204" s="1" t="n"/>
      <c r="AA204" s="1" t="n"/>
      <c r="AB204" s="1" t="n"/>
      <c r="AC204" s="1" t="n"/>
      <c r="AD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  <c r="X205" s="1" t="n"/>
      <c r="Y205" s="1" t="n"/>
      <c r="Z205" s="1" t="n"/>
      <c r="AA205" s="1" t="n"/>
      <c r="AB205" s="1" t="n"/>
      <c r="AC205" s="1" t="n"/>
      <c r="AD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  <c r="X206" s="1" t="n"/>
      <c r="Y206" s="1" t="n"/>
      <c r="Z206" s="1" t="n"/>
      <c r="AA206" s="1" t="n"/>
      <c r="AB206" s="1" t="n"/>
      <c r="AC206" s="1" t="n"/>
      <c r="AD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  <c r="X207" s="1" t="n"/>
      <c r="Y207" s="1" t="n"/>
      <c r="Z207" s="1" t="n"/>
      <c r="AA207" s="1" t="n"/>
      <c r="AB207" s="1" t="n"/>
      <c r="AC207" s="1" t="n"/>
      <c r="AD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  <c r="X208" s="1" t="n"/>
      <c r="Y208" s="1" t="n"/>
      <c r="Z208" s="1" t="n"/>
      <c r="AA208" s="1" t="n"/>
      <c r="AB208" s="1" t="n"/>
      <c r="AC208" s="1" t="n"/>
      <c r="AD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  <c r="X209" s="1" t="n"/>
      <c r="Y209" s="1" t="n"/>
      <c r="Z209" s="1" t="n"/>
      <c r="AA209" s="1" t="n"/>
      <c r="AB209" s="1" t="n"/>
      <c r="AC209" s="1" t="n"/>
      <c r="AD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  <c r="X210" s="1" t="n"/>
      <c r="Y210" s="1" t="n"/>
      <c r="Z210" s="1" t="n"/>
      <c r="AA210" s="1" t="n"/>
      <c r="AB210" s="1" t="n"/>
      <c r="AC210" s="1" t="n"/>
      <c r="AD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  <c r="X211" s="1" t="n"/>
      <c r="Y211" s="1" t="n"/>
      <c r="Z211" s="1" t="n"/>
      <c r="AA211" s="1" t="n"/>
      <c r="AB211" s="1" t="n"/>
      <c r="AC211" s="1" t="n"/>
      <c r="AD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  <c r="X212" s="1" t="n"/>
      <c r="Y212" s="1" t="n"/>
      <c r="Z212" s="1" t="n"/>
      <c r="AA212" s="1" t="n"/>
      <c r="AB212" s="1" t="n"/>
      <c r="AC212" s="1" t="n"/>
      <c r="AD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  <c r="X213" s="1" t="n"/>
      <c r="Y213" s="1" t="n"/>
      <c r="Z213" s="1" t="n"/>
      <c r="AA213" s="1" t="n"/>
      <c r="AB213" s="1" t="n"/>
      <c r="AC213" s="1" t="n"/>
      <c r="AD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  <c r="X214" s="1" t="n"/>
      <c r="Y214" s="1" t="n"/>
      <c r="Z214" s="1" t="n"/>
      <c r="AA214" s="1" t="n"/>
      <c r="AB214" s="1" t="n"/>
      <c r="AC214" s="1" t="n"/>
      <c r="AD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  <c r="X215" s="1" t="n"/>
      <c r="Y215" s="1" t="n"/>
      <c r="Z215" s="1" t="n"/>
      <c r="AA215" s="1" t="n"/>
      <c r="AB215" s="1" t="n"/>
      <c r="AC215" s="1" t="n"/>
      <c r="AD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  <c r="X216" s="1" t="n"/>
      <c r="Y216" s="1" t="n"/>
      <c r="Z216" s="1" t="n"/>
      <c r="AA216" s="1" t="n"/>
      <c r="AB216" s="1" t="n"/>
      <c r="AC216" s="1" t="n"/>
      <c r="AD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  <c r="X217" s="1" t="n"/>
      <c r="Y217" s="1" t="n"/>
      <c r="Z217" s="1" t="n"/>
      <c r="AA217" s="1" t="n"/>
      <c r="AB217" s="1" t="n"/>
      <c r="AC217" s="1" t="n"/>
      <c r="AD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  <c r="X218" s="1" t="n"/>
      <c r="Y218" s="1" t="n"/>
      <c r="Z218" s="1" t="n"/>
      <c r="AA218" s="1" t="n"/>
      <c r="AB218" s="1" t="n"/>
      <c r="AC218" s="1" t="n"/>
      <c r="AD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  <c r="X219" s="1" t="n"/>
      <c r="Y219" s="1" t="n"/>
      <c r="Z219" s="1" t="n"/>
      <c r="AA219" s="1" t="n"/>
      <c r="AB219" s="1" t="n"/>
      <c r="AC219" s="1" t="n"/>
      <c r="AD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  <c r="X220" s="1" t="n"/>
      <c r="Y220" s="1" t="n"/>
      <c r="Z220" s="1" t="n"/>
      <c r="AA220" s="1" t="n"/>
      <c r="AB220" s="1" t="n"/>
      <c r="AC220" s="1" t="n"/>
      <c r="AD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  <c r="X221" s="1" t="n"/>
      <c r="Y221" s="1" t="n"/>
      <c r="Z221" s="1" t="n"/>
      <c r="AA221" s="1" t="n"/>
      <c r="AB221" s="1" t="n"/>
      <c r="AC221" s="1" t="n"/>
      <c r="AD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  <c r="X222" s="1" t="n"/>
      <c r="Y222" s="1" t="n"/>
      <c r="Z222" s="1" t="n"/>
      <c r="AA222" s="1" t="n"/>
      <c r="AB222" s="1" t="n"/>
      <c r="AC222" s="1" t="n"/>
      <c r="AD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  <c r="X223" s="1" t="n"/>
      <c r="Y223" s="1" t="n"/>
      <c r="Z223" s="1" t="n"/>
      <c r="AA223" s="1" t="n"/>
      <c r="AB223" s="1" t="n"/>
      <c r="AC223" s="1" t="n"/>
      <c r="AD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  <c r="X224" s="1" t="n"/>
      <c r="Y224" s="1" t="n"/>
      <c r="Z224" s="1" t="n"/>
      <c r="AA224" s="1" t="n"/>
      <c r="AB224" s="1" t="n"/>
      <c r="AC224" s="1" t="n"/>
      <c r="AD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  <c r="X225" s="1" t="n"/>
      <c r="Y225" s="1" t="n"/>
      <c r="Z225" s="1" t="n"/>
      <c r="AA225" s="1" t="n"/>
      <c r="AB225" s="1" t="n"/>
      <c r="AC225" s="1" t="n"/>
      <c r="AD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  <c r="X226" s="1" t="n"/>
      <c r="Y226" s="1" t="n"/>
      <c r="Z226" s="1" t="n"/>
      <c r="AA226" s="1" t="n"/>
      <c r="AB226" s="1" t="n"/>
      <c r="AC226" s="1" t="n"/>
      <c r="AD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  <c r="X227" s="1" t="n"/>
      <c r="Y227" s="1" t="n"/>
      <c r="Z227" s="1" t="n"/>
      <c r="AA227" s="1" t="n"/>
      <c r="AB227" s="1" t="n"/>
      <c r="AC227" s="1" t="n"/>
      <c r="AD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  <c r="X228" s="1" t="n"/>
      <c r="Y228" s="1" t="n"/>
      <c r="Z228" s="1" t="n"/>
      <c r="AA228" s="1" t="n"/>
      <c r="AB228" s="1" t="n"/>
      <c r="AC228" s="1" t="n"/>
      <c r="AD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  <c r="X229" s="1" t="n"/>
      <c r="Y229" s="1" t="n"/>
      <c r="Z229" s="1" t="n"/>
      <c r="AA229" s="1" t="n"/>
      <c r="AB229" s="1" t="n"/>
      <c r="AC229" s="1" t="n"/>
      <c r="AD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  <c r="X230" s="1" t="n"/>
      <c r="Y230" s="1" t="n"/>
      <c r="Z230" s="1" t="n"/>
      <c r="AA230" s="1" t="n"/>
      <c r="AB230" s="1" t="n"/>
      <c r="AC230" s="1" t="n"/>
      <c r="AD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  <c r="X231" s="1" t="n"/>
      <c r="Y231" s="1" t="n"/>
      <c r="Z231" s="1" t="n"/>
      <c r="AA231" s="1" t="n"/>
      <c r="AB231" s="1" t="n"/>
      <c r="AC231" s="1" t="n"/>
      <c r="AD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  <c r="X232" s="1" t="n"/>
      <c r="Y232" s="1" t="n"/>
      <c r="Z232" s="1" t="n"/>
      <c r="AA232" s="1" t="n"/>
      <c r="AB232" s="1" t="n"/>
      <c r="AC232" s="1" t="n"/>
      <c r="AD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  <c r="X233" s="1" t="n"/>
      <c r="Y233" s="1" t="n"/>
      <c r="Z233" s="1" t="n"/>
      <c r="AA233" s="1" t="n"/>
      <c r="AB233" s="1" t="n"/>
      <c r="AC233" s="1" t="n"/>
      <c r="AD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  <c r="X234" s="1" t="n"/>
      <c r="Y234" s="1" t="n"/>
      <c r="Z234" s="1" t="n"/>
      <c r="AA234" s="1" t="n"/>
      <c r="AB234" s="1" t="n"/>
      <c r="AC234" s="1" t="n"/>
      <c r="AD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  <c r="X235" s="1" t="n"/>
      <c r="Y235" s="1" t="n"/>
      <c r="Z235" s="1" t="n"/>
      <c r="AA235" s="1" t="n"/>
      <c r="AB235" s="1" t="n"/>
      <c r="AC235" s="1" t="n"/>
      <c r="AD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  <c r="X236" s="1" t="n"/>
      <c r="Y236" s="1" t="n"/>
      <c r="Z236" s="1" t="n"/>
      <c r="AA236" s="1" t="n"/>
      <c r="AB236" s="1" t="n"/>
      <c r="AC236" s="1" t="n"/>
      <c r="AD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  <c r="X237" s="1" t="n"/>
      <c r="Y237" s="1" t="n"/>
      <c r="Z237" s="1" t="n"/>
      <c r="AA237" s="1" t="n"/>
      <c r="AB237" s="1" t="n"/>
      <c r="AC237" s="1" t="n"/>
      <c r="AD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  <c r="X238" s="1" t="n"/>
      <c r="Y238" s="1" t="n"/>
      <c r="Z238" s="1" t="n"/>
      <c r="AA238" s="1" t="n"/>
      <c r="AB238" s="1" t="n"/>
      <c r="AC238" s="1" t="n"/>
      <c r="AD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  <c r="X239" s="1" t="n"/>
      <c r="Y239" s="1" t="n"/>
      <c r="Z239" s="1" t="n"/>
      <c r="AA239" s="1" t="n"/>
      <c r="AB239" s="1" t="n"/>
      <c r="AC239" s="1" t="n"/>
      <c r="AD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  <c r="X240" s="1" t="n"/>
      <c r="Y240" s="1" t="n"/>
      <c r="Z240" s="1" t="n"/>
      <c r="AA240" s="1" t="n"/>
      <c r="AB240" s="1" t="n"/>
      <c r="AC240" s="1" t="n"/>
      <c r="AD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  <c r="X241" s="1" t="n"/>
      <c r="Y241" s="1" t="n"/>
      <c r="Z241" s="1" t="n"/>
      <c r="AA241" s="1" t="n"/>
      <c r="AB241" s="1" t="n"/>
      <c r="AC241" s="1" t="n"/>
      <c r="AD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  <c r="X242" s="1" t="n"/>
      <c r="Y242" s="1" t="n"/>
      <c r="Z242" s="1" t="n"/>
      <c r="AA242" s="1" t="n"/>
      <c r="AB242" s="1" t="n"/>
      <c r="AC242" s="1" t="n"/>
      <c r="AD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  <c r="X243" s="1" t="n"/>
      <c r="Y243" s="1" t="n"/>
      <c r="Z243" s="1" t="n"/>
      <c r="AA243" s="1" t="n"/>
      <c r="AB243" s="1" t="n"/>
      <c r="AC243" s="1" t="n"/>
      <c r="AD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  <c r="X244" s="1" t="n"/>
      <c r="Y244" s="1" t="n"/>
      <c r="Z244" s="1" t="n"/>
      <c r="AA244" s="1" t="n"/>
      <c r="AB244" s="1" t="n"/>
      <c r="AC244" s="1" t="n"/>
      <c r="AD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  <c r="X245" s="1" t="n"/>
      <c r="Y245" s="1" t="n"/>
      <c r="Z245" s="1" t="n"/>
      <c r="AA245" s="1" t="n"/>
      <c r="AB245" s="1" t="n"/>
      <c r="AC245" s="1" t="n"/>
      <c r="AD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  <c r="X246" s="1" t="n"/>
      <c r="Y246" s="1" t="n"/>
      <c r="Z246" s="1" t="n"/>
      <c r="AA246" s="1" t="n"/>
      <c r="AB246" s="1" t="n"/>
      <c r="AC246" s="1" t="n"/>
      <c r="AD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  <c r="X247" s="1" t="n"/>
      <c r="Y247" s="1" t="n"/>
      <c r="Z247" s="1" t="n"/>
      <c r="AA247" s="1" t="n"/>
      <c r="AB247" s="1" t="n"/>
      <c r="AC247" s="1" t="n"/>
      <c r="AD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  <c r="X248" s="1" t="n"/>
      <c r="Y248" s="1" t="n"/>
      <c r="Z248" s="1" t="n"/>
      <c r="AA248" s="1" t="n"/>
      <c r="AB248" s="1" t="n"/>
      <c r="AC248" s="1" t="n"/>
      <c r="AD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  <c r="X249" s="1" t="n"/>
      <c r="Y249" s="1" t="n"/>
      <c r="Z249" s="1" t="n"/>
      <c r="AA249" s="1" t="n"/>
      <c r="AB249" s="1" t="n"/>
      <c r="AC249" s="1" t="n"/>
      <c r="AD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  <c r="X250" s="1" t="n"/>
      <c r="Y250" s="1" t="n"/>
      <c r="Z250" s="1" t="n"/>
      <c r="AA250" s="1" t="n"/>
      <c r="AB250" s="1" t="n"/>
      <c r="AC250" s="1" t="n"/>
      <c r="AD250" s="1" t="n"/>
    </row>
  </sheetData>
  <mergeCells count="1">
    <mergeCell ref="A3:A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AB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4" customWidth="1" min="3" max="3"/>
    <col width="42" customWidth="1" min="4" max="4"/>
    <col width="9" customWidth="1" min="5" max="5"/>
    <col width="11" customWidth="1" min="6" max="6"/>
    <col width="9" customWidth="1" min="7" max="7"/>
    <col width="10" customWidth="1" min="8" max="8"/>
    <col width="13" customWidth="1" min="9" max="9"/>
    <col width="13" customWidth="1" min="10" max="10"/>
    <col width="13" customWidth="1" min="11" max="11"/>
    <col width="14" customWidth="1" min="12" max="12"/>
    <col width="11" customWidth="1" min="13" max="13"/>
    <col width="11" customWidth="1" min="14" max="14"/>
    <col width="12" customWidth="1" min="15" max="15"/>
    <col width="11" customWidth="1" min="16" max="16"/>
    <col width="11" customWidth="1" min="17" max="17"/>
    <col width="11" customWidth="1" min="18" max="18"/>
    <col width="12" customWidth="1" min="19" max="19"/>
    <col width="12" customWidth="1" min="20" max="20"/>
    <col width="12" customWidth="1" min="21" max="21"/>
    <col width="13" customWidth="1" min="22" max="22"/>
    <col width="12" customWidth="1" min="23" max="23"/>
    <col width="12" customWidth="1" min="24" max="24"/>
    <col width="13" customWidth="1" min="25" max="25"/>
    <col width="11" customWidth="1" min="26" max="26"/>
    <col width="11" customWidth="1" min="27" max="27"/>
    <col width="14" customWidth="1" min="28" max="28"/>
  </cols>
  <sheetData>
    <row r="2" ht="26" customHeight="1">
      <c r="A2" s="146" t="inlineStr">
        <is>
          <t>Pokit Pro DSO CSV -analyysi</t>
        </is>
      </c>
    </row>
    <row r="3" ht="34" customHeight="1">
      <c r="A3" s="147" t="inlineStr">
        <is>
          <t>Kulma-arvot ja harmonisten ristikkäisvertailu. V2-hyväksyntä käyttää OWON OWH9811:n I₃/I₁- ja I₅/I₁-arvoja sekä Pokit CSV:stä laskettuja kulmia.</t>
        </is>
      </c>
    </row>
    <row r="5" ht="34" customHeight="1">
      <c r="A5" s="148" t="inlineStr">
        <is>
          <t>Tunnus</t>
        </is>
      </c>
      <c r="B5" s="148" t="inlineStr">
        <is>
          <t>Lamppu</t>
        </is>
      </c>
      <c r="C5" s="148" t="inlineStr">
        <is>
          <t>Nimellisteho (W)</t>
        </is>
      </c>
      <c r="D5" s="148" t="inlineStr">
        <is>
          <t>CSV-tiedosto</t>
        </is>
      </c>
      <c r="E5" s="148" t="inlineStr">
        <is>
          <t>Näytteet</t>
        </is>
      </c>
      <c r="F5" s="148" t="inlineStr">
        <is>
          <t>Kesto (ms)</t>
        </is>
      </c>
      <c r="G5" s="148" t="inlineStr">
        <is>
          <t>dt (ms)</t>
        </is>
      </c>
      <c r="H5" s="148" t="inlineStr">
        <is>
          <t>fs (kS/s)</t>
        </is>
      </c>
      <c r="I5" s="148" t="inlineStr">
        <is>
          <t>f sovitus (Hz)</t>
        </is>
      </c>
      <c r="J5" s="148" t="inlineStr">
        <is>
          <t>Irms CSV (mA)</t>
        </is>
      </c>
      <c r="K5" s="148" t="inlineStr">
        <is>
          <t>Ipk abs (mA)</t>
        </is>
      </c>
      <c r="L5" s="148" t="inlineStr">
        <is>
          <t>5 % kynnys (mA)</t>
        </is>
      </c>
      <c r="M5" s="148" t="inlineStr">
        <is>
          <t>Alku (°)</t>
        </is>
      </c>
      <c r="N5" s="148" t="inlineStr">
        <is>
          <t>Raja ≤60°</t>
        </is>
      </c>
      <c r="O5" s="148" t="inlineStr">
        <is>
          <t>Huippu (°)</t>
        </is>
      </c>
      <c r="P5" s="148" t="inlineStr">
        <is>
          <t>Raja ≤65°</t>
        </is>
      </c>
      <c r="Q5" s="148" t="inlineStr">
        <is>
          <t>Loppu (°)</t>
        </is>
      </c>
      <c r="R5" s="148" t="inlineStr">
        <is>
          <t>Raja ≥90°</t>
        </is>
      </c>
      <c r="S5" s="148" t="inlineStr">
        <is>
          <t>I1 CSV (mA)</t>
        </is>
      </c>
      <c r="T5" s="148" t="inlineStr">
        <is>
          <t>I3 CSV (mA)</t>
        </is>
      </c>
      <c r="U5" s="148" t="inlineStr">
        <is>
          <t>I3/I1 CSV</t>
        </is>
      </c>
      <c r="V5" s="148" t="inlineStr">
        <is>
          <t>I3/I1 OWON</t>
        </is>
      </c>
      <c r="W5" s="148" t="inlineStr">
        <is>
          <t>I5 CSV (mA)</t>
        </is>
      </c>
      <c r="X5" s="148" t="inlineStr">
        <is>
          <t>I5/I1 CSV</t>
        </is>
      </c>
      <c r="Y5" s="148" t="inlineStr">
        <is>
          <t>I5/I1 OWON</t>
        </is>
      </c>
      <c r="Z5" s="148" t="inlineStr">
        <is>
          <t>THD CSV</t>
        </is>
      </c>
      <c r="AA5" s="148" t="inlineStr">
        <is>
          <t>THD OWON</t>
        </is>
      </c>
      <c r="AB5" s="148" t="inlineStr">
        <is>
          <t>V2 tulos</t>
        </is>
      </c>
    </row>
    <row r="6">
      <c r="A6" s="149" t="inlineStr">
        <is>
          <t>L1</t>
        </is>
      </c>
      <c r="B6" s="149" t="inlineStr">
        <is>
          <t>Airam 4713777 14 W</t>
        </is>
      </c>
      <c r="C6" s="149" t="n">
        <v>14</v>
      </c>
      <c r="D6" s="149" t="inlineStr">
        <is>
          <t>Pokit DSO Export 2026-10-05 19-38-34.csv</t>
        </is>
      </c>
      <c r="E6" s="149" t="n">
        <v>1000</v>
      </c>
      <c r="F6" s="149" t="n">
        <v>99.90000000000001</v>
      </c>
      <c r="G6" s="150" t="n">
        <v>0.1000000000000011</v>
      </c>
      <c r="H6" s="150" t="n">
        <v>9.999999999999888</v>
      </c>
      <c r="I6" s="150" t="n">
        <v>50.01462428174042</v>
      </c>
      <c r="J6" s="150" t="n">
        <v>114.4343563462369</v>
      </c>
      <c r="K6" s="150" t="n">
        <v>398.3250260353088</v>
      </c>
      <c r="L6" s="150" t="n">
        <v>19.91625130176544</v>
      </c>
      <c r="M6" s="150" t="n">
        <v>58.92</v>
      </c>
      <c r="N6" s="150" t="n">
        <v>60</v>
      </c>
      <c r="O6" s="150" t="n">
        <v>67.27</v>
      </c>
      <c r="P6" s="150" t="n">
        <v>65</v>
      </c>
      <c r="Q6" s="150" t="n">
        <v>101.27</v>
      </c>
      <c r="R6" s="150" t="n">
        <v>90</v>
      </c>
      <c r="S6" s="150" t="n">
        <v>68.26963861527167</v>
      </c>
      <c r="T6" s="150" t="n">
        <v>60.81759788836769</v>
      </c>
      <c r="U6" s="151">
        <f>T6/S6</f>
        <v/>
      </c>
      <c r="V6" s="152" t="n">
        <v>0.898</v>
      </c>
      <c r="W6" s="150" t="n">
        <v>47.42017581533538</v>
      </c>
      <c r="X6" s="151">
        <f>W6/S6</f>
        <v/>
      </c>
      <c r="Y6" s="152" t="n">
        <v>0.7236</v>
      </c>
      <c r="Z6" s="152" t="n">
        <v>1.344847530457234</v>
      </c>
      <c r="AA6" s="152" t="n">
        <v>1.4205</v>
      </c>
      <c r="AB6" s="153">
        <f>IF(C6&lt;5,"Ei sovelleta",IF(AND(V6&lt;=86%,Y6&lt;=61%,M6&lt;=N6,O6&lt;=P6,Q6&gt;=R6),"TÄYTTÄÄ","EI TÄYTÄ"))</f>
        <v/>
      </c>
    </row>
    <row r="7">
      <c r="A7" s="149" t="inlineStr">
        <is>
          <t>L2</t>
        </is>
      </c>
      <c r="B7" s="149" t="inlineStr">
        <is>
          <t>Airam Onni 12 W</t>
        </is>
      </c>
      <c r="C7" s="149" t="n">
        <v>12</v>
      </c>
      <c r="D7" s="149" t="inlineStr">
        <is>
          <t>Pokit DSO Export 2026-10-05 19-13-28(1).csv</t>
        </is>
      </c>
      <c r="E7" s="149" t="n">
        <v>1000</v>
      </c>
      <c r="F7" s="149" t="n">
        <v>99.90000000000001</v>
      </c>
      <c r="G7" s="150" t="n">
        <v>0.1000000000000011</v>
      </c>
      <c r="H7" s="150" t="n">
        <v>9.999999999999888</v>
      </c>
      <c r="I7" s="150" t="n">
        <v>50.01460477820789</v>
      </c>
      <c r="J7" s="150" t="n">
        <v>89.48835358713151</v>
      </c>
      <c r="K7" s="150" t="n">
        <v>309.4759881496429</v>
      </c>
      <c r="L7" s="150" t="n">
        <v>15.47379940748215</v>
      </c>
      <c r="M7" s="150" t="n">
        <v>52.73</v>
      </c>
      <c r="N7" s="150" t="n">
        <v>60</v>
      </c>
      <c r="O7" s="150" t="n">
        <v>59.7</v>
      </c>
      <c r="P7" s="150" t="n">
        <v>65</v>
      </c>
      <c r="Q7" s="150" t="n">
        <v>101.25</v>
      </c>
      <c r="R7" s="150" t="n">
        <v>90</v>
      </c>
      <c r="S7" s="150" t="n">
        <v>57.14942696551981</v>
      </c>
      <c r="T7" s="150" t="n">
        <v>48.57997806255172</v>
      </c>
      <c r="U7" s="151">
        <f>T7/S7</f>
        <v/>
      </c>
      <c r="V7" s="152" t="n">
        <v>0.845</v>
      </c>
      <c r="W7" s="150" t="n">
        <v>34.25363588057411</v>
      </c>
      <c r="X7" s="151">
        <f>W7/S7</f>
        <v/>
      </c>
      <c r="Y7" s="152" t="n">
        <v>0.586</v>
      </c>
      <c r="Z7" s="152" t="n">
        <v>1.204394843194023</v>
      </c>
      <c r="AA7" s="152" t="n">
        <v>1.1856</v>
      </c>
      <c r="AB7" s="154">
        <f>IF(C7&lt;5,"Ei sovelleta",IF(AND(V7&lt;=86%,Y7&lt;=61%,M7&lt;=N7,O7&lt;=P7,Q7&gt;=R7),"TÄYTTÄÄ","EI TÄYTÄ"))</f>
        <v/>
      </c>
    </row>
    <row r="8">
      <c r="A8" s="149" t="inlineStr">
        <is>
          <t>L3</t>
        </is>
      </c>
      <c r="B8" s="149" t="inlineStr">
        <is>
          <t>Airam Onni 4 W</t>
        </is>
      </c>
      <c r="C8" s="149" t="n">
        <v>4</v>
      </c>
      <c r="D8" s="149" t="inlineStr">
        <is>
          <t>Pokit DSO Export 2026-10-05 19-19-10(1).csv</t>
        </is>
      </c>
      <c r="E8" s="149" t="n">
        <v>1000</v>
      </c>
      <c r="F8" s="149" t="n">
        <v>99.90000000000001</v>
      </c>
      <c r="G8" s="150" t="n">
        <v>0.1000000000000011</v>
      </c>
      <c r="H8" s="150" t="n">
        <v>9.999999999999888</v>
      </c>
      <c r="I8" s="150" t="n">
        <v>50.01518672243385</v>
      </c>
      <c r="J8" s="150" t="n">
        <v>32.12195846075652</v>
      </c>
      <c r="K8" s="150" t="n">
        <v>109.4401180744171</v>
      </c>
      <c r="L8" s="150" t="n">
        <v>5.472005903720857</v>
      </c>
      <c r="M8" s="150" t="n">
        <v>62.56</v>
      </c>
      <c r="N8" s="150" t="n">
        <v>60</v>
      </c>
      <c r="O8" s="150" t="n">
        <v>69.64</v>
      </c>
      <c r="P8" s="150" t="n">
        <v>65</v>
      </c>
      <c r="Q8" s="150" t="n">
        <v>100.58</v>
      </c>
      <c r="R8" s="150" t="n">
        <v>90</v>
      </c>
      <c r="S8" s="150" t="n">
        <v>18.33868856594289</v>
      </c>
      <c r="T8" s="150" t="n">
        <v>16.70282419021217</v>
      </c>
      <c r="U8" s="151">
        <f>T8/S8</f>
        <v/>
      </c>
      <c r="V8" s="152" t="n">
        <v>0.9440000000000001</v>
      </c>
      <c r="W8" s="150" t="n">
        <v>13.68852560313024</v>
      </c>
      <c r="X8" s="151">
        <f>W8/S8</f>
        <v/>
      </c>
      <c r="Y8" s="152" t="n">
        <v>0.7445000000000001</v>
      </c>
      <c r="Z8" s="152" t="n">
        <v>1.436322767331362</v>
      </c>
      <c r="AA8" s="152" t="n">
        <v>1.4363</v>
      </c>
      <c r="AB8" s="155">
        <f>IF(C8&lt;5,"Ei sovelleta",IF(AND(V8&lt;=86%,Y8&lt;=61%,M8&lt;=N8,O8&lt;=P8,Q8&gt;=R8),"TÄYTTÄÄ","EI TÄYTÄ"))</f>
        <v/>
      </c>
    </row>
    <row r="9">
      <c r="A9" s="149" t="inlineStr">
        <is>
          <t>L4</t>
        </is>
      </c>
      <c r="B9" s="149" t="inlineStr">
        <is>
          <t>Airam Otso 12 W</t>
        </is>
      </c>
      <c r="C9" s="149" t="n">
        <v>12</v>
      </c>
      <c r="D9" s="149" t="inlineStr">
        <is>
          <t>Pokit DSO Export 2026-10-05 07-05-32(2).csv</t>
        </is>
      </c>
      <c r="E9" s="149" t="n">
        <v>1000</v>
      </c>
      <c r="F9" s="149" t="n">
        <v>99.90000000000001</v>
      </c>
      <c r="G9" s="150" t="n">
        <v>0.1000000000000011</v>
      </c>
      <c r="H9" s="150" t="n">
        <v>9.999999999999888</v>
      </c>
      <c r="I9" s="150" t="n">
        <v>50.01430416915942</v>
      </c>
      <c r="J9" s="150" t="n">
        <v>89.4536350239707</v>
      </c>
      <c r="K9" s="150" t="n">
        <v>292.9109036922455</v>
      </c>
      <c r="L9" s="150" t="n">
        <v>14.64554518461227</v>
      </c>
      <c r="M9" s="150" t="n">
        <v>53.76</v>
      </c>
      <c r="N9" s="150" t="n">
        <v>60</v>
      </c>
      <c r="O9" s="150" t="n">
        <v>60.51</v>
      </c>
      <c r="P9" s="150" t="n">
        <v>65</v>
      </c>
      <c r="Q9" s="150" t="n">
        <v>102.77</v>
      </c>
      <c r="R9" s="150" t="n">
        <v>90</v>
      </c>
      <c r="S9" s="150" t="n">
        <v>57.76354326528512</v>
      </c>
      <c r="T9" s="150" t="n">
        <v>48.74374793025093</v>
      </c>
      <c r="U9" s="151">
        <f>T9/S9</f>
        <v/>
      </c>
      <c r="V9" s="152" t="n">
        <v>0.8431999999999999</v>
      </c>
      <c r="W9" s="150" t="n">
        <v>33.92285134694193</v>
      </c>
      <c r="X9" s="151">
        <f>W9/S9</f>
        <v/>
      </c>
      <c r="Y9" s="152" t="n">
        <v>0.5906</v>
      </c>
      <c r="Z9" s="152" t="n">
        <v>1.181865051237798</v>
      </c>
      <c r="AA9" s="152" t="n">
        <v>1.194</v>
      </c>
      <c r="AB9" s="154">
        <f>IF(C9&lt;5,"Ei sovelleta",IF(AND(V9&lt;=86%,Y9&lt;=61%,M9&lt;=N9,O9&lt;=P9,Q9&gt;=R9),"TÄYTTÄÄ","EI TÄYTÄ"))</f>
        <v/>
      </c>
    </row>
    <row r="10">
      <c r="A10" s="149" t="inlineStr">
        <is>
          <t>L5</t>
        </is>
      </c>
      <c r="B10" s="149" t="inlineStr">
        <is>
          <t>Airam Otso 4 W</t>
        </is>
      </c>
      <c r="C10" s="149" t="n">
        <v>4</v>
      </c>
      <c r="D10" s="149" t="inlineStr">
        <is>
          <t>Pokit DSO Export 2026-10-05 19-24-23(1).csv</t>
        </is>
      </c>
      <c r="E10" s="149" t="n">
        <v>1000</v>
      </c>
      <c r="F10" s="149" t="n">
        <v>99.90000000000001</v>
      </c>
      <c r="G10" s="150" t="n">
        <v>0.1000000000000011</v>
      </c>
      <c r="H10" s="150" t="n">
        <v>9.999999999999888</v>
      </c>
      <c r="I10" s="150" t="n">
        <v>50.01645758572709</v>
      </c>
      <c r="J10" s="150" t="n">
        <v>32.19861293623634</v>
      </c>
      <c r="K10" s="150" t="n">
        <v>110.4440540075302</v>
      </c>
      <c r="L10" s="150" t="n">
        <v>5.522202700376511</v>
      </c>
      <c r="M10" s="150" t="n">
        <v>65.03</v>
      </c>
      <c r="N10" s="150" t="n">
        <v>60</v>
      </c>
      <c r="O10" s="150" t="n">
        <v>70.98999999999999</v>
      </c>
      <c r="P10" s="150" t="n">
        <v>65</v>
      </c>
      <c r="Q10" s="150" t="n">
        <v>102.84</v>
      </c>
      <c r="R10" s="150" t="n">
        <v>90</v>
      </c>
      <c r="S10" s="150" t="n">
        <v>18.28055738338106</v>
      </c>
      <c r="T10" s="150" t="n">
        <v>16.69984160179756</v>
      </c>
      <c r="U10" s="151">
        <f>T10/S10</f>
        <v/>
      </c>
      <c r="V10" s="152" t="n">
        <v>0.9098999999999999</v>
      </c>
      <c r="W10" s="150" t="n">
        <v>13.72545443944685</v>
      </c>
      <c r="X10" s="151">
        <f>W10/S10</f>
        <v/>
      </c>
      <c r="Y10" s="152" t="n">
        <v>0.747</v>
      </c>
      <c r="Z10" s="152" t="n">
        <v>1.447916817300277</v>
      </c>
      <c r="AA10" s="152" t="n">
        <v>1.4454</v>
      </c>
      <c r="AB10" s="155">
        <f>IF(C10&lt;5,"Ei sovelleta",IF(AND(V10&lt;=86%,Y10&lt;=61%,M10&lt;=N10,O10&lt;=P10,Q10&gt;=R10),"TÄYTTÄÄ","EI TÄYTÄ"))</f>
        <v/>
      </c>
    </row>
    <row r="11">
      <c r="A11" s="149" t="inlineStr">
        <is>
          <t>L6</t>
        </is>
      </c>
      <c r="B11" s="149" t="inlineStr">
        <is>
          <t>LED Energie 4 W</t>
        </is>
      </c>
      <c r="C11" s="149" t="n">
        <v>4</v>
      </c>
      <c r="D11" s="149" t="inlineStr">
        <is>
          <t>Pokit DSO Export 2026-10-05 19-15-37(1).csv</t>
        </is>
      </c>
      <c r="E11" s="149" t="n">
        <v>1000</v>
      </c>
      <c r="F11" s="149" t="n">
        <v>99.90000000000001</v>
      </c>
      <c r="G11" s="150" t="n">
        <v>0.1000000000000011</v>
      </c>
      <c r="H11" s="150" t="n">
        <v>9.999999999999888</v>
      </c>
      <c r="I11" s="150" t="n">
        <v>50.01404869218568</v>
      </c>
      <c r="J11" s="150" t="n">
        <v>30.52207106654404</v>
      </c>
      <c r="K11" s="150" t="n">
        <v>105.4243445396423</v>
      </c>
      <c r="L11" s="150" t="n">
        <v>5.271217226982117</v>
      </c>
      <c r="M11" s="150" t="n">
        <v>64.59999999999999</v>
      </c>
      <c r="N11" s="150" t="n">
        <v>60</v>
      </c>
      <c r="O11" s="150" t="n">
        <v>71.86</v>
      </c>
      <c r="P11" s="150" t="n">
        <v>65</v>
      </c>
      <c r="Q11" s="150" t="n">
        <v>100.44</v>
      </c>
      <c r="R11" s="150" t="n">
        <v>90</v>
      </c>
      <c r="S11" s="150" t="n">
        <v>16.83136346734852</v>
      </c>
      <c r="T11" s="150" t="n">
        <v>15.56250706643956</v>
      </c>
      <c r="U11" s="151">
        <f>T11/S11</f>
        <v/>
      </c>
      <c r="V11" s="152" t="n">
        <v>0.9190999999999999</v>
      </c>
      <c r="W11" s="150" t="n">
        <v>13.13029542774281</v>
      </c>
      <c r="X11" s="151">
        <f>W11/S11</f>
        <v/>
      </c>
      <c r="Y11" s="152" t="n">
        <v>0.7755</v>
      </c>
      <c r="Z11" s="152" t="n">
        <v>1.510740620940654</v>
      </c>
      <c r="AA11" s="152" t="n">
        <v>1.5163</v>
      </c>
      <c r="AB11" s="155">
        <f>IF(C11&lt;5,"Ei sovelleta",IF(AND(V11&lt;=86%,Y11&lt;=61%,M11&lt;=N11,O11&lt;=P11,Q11&gt;=R11),"TÄYTTÄÄ","EI TÄYTÄ"))</f>
        <v/>
      </c>
    </row>
    <row r="12">
      <c r="A12" s="149" t="inlineStr">
        <is>
          <t>L7</t>
        </is>
      </c>
      <c r="B12" s="149" t="inlineStr">
        <is>
          <t>LED Energie 7 W</t>
        </is>
      </c>
      <c r="C12" s="149" t="n">
        <v>7</v>
      </c>
      <c r="D12" s="149" t="inlineStr">
        <is>
          <t>Pokit DSO Export 2026-10-05 19-21-54(1).csv</t>
        </is>
      </c>
      <c r="E12" s="149" t="n">
        <v>1000</v>
      </c>
      <c r="F12" s="149" t="n">
        <v>99.90000000000001</v>
      </c>
      <c r="G12" s="150" t="n">
        <v>0.1000000000000011</v>
      </c>
      <c r="H12" s="150" t="n">
        <v>9.999999999999888</v>
      </c>
      <c r="I12" s="150" t="n">
        <v>50.01597642544891</v>
      </c>
      <c r="J12" s="150" t="n">
        <v>41.92221327185977</v>
      </c>
      <c r="K12" s="150" t="n">
        <v>132.7818185091019</v>
      </c>
      <c r="L12" s="150" t="n">
        <v>6.639090925455094</v>
      </c>
      <c r="M12" s="150" t="n">
        <v>63.54</v>
      </c>
      <c r="N12" s="150" t="n">
        <v>60</v>
      </c>
      <c r="O12" s="150" t="n">
        <v>71.97</v>
      </c>
      <c r="P12" s="150" t="n">
        <v>65</v>
      </c>
      <c r="Q12" s="150" t="n">
        <v>128.93</v>
      </c>
      <c r="R12" s="150" t="n">
        <v>90</v>
      </c>
      <c r="S12" s="150" t="n">
        <v>27.70649170454834</v>
      </c>
      <c r="T12" s="150" t="n">
        <v>21.02128796986088</v>
      </c>
      <c r="U12" s="151">
        <f>T12/S12</f>
        <v/>
      </c>
      <c r="V12" s="152" t="n">
        <v>0.7558</v>
      </c>
      <c r="W12" s="150" t="n">
        <v>14.21385708661218</v>
      </c>
      <c r="X12" s="151">
        <f>W12/S12</f>
        <v/>
      </c>
      <c r="Y12" s="152" t="n">
        <v>0.5127</v>
      </c>
      <c r="Z12" s="152" t="n">
        <v>1.13438414396265</v>
      </c>
      <c r="AA12" s="152" t="n">
        <v>1.1382</v>
      </c>
      <c r="AB12" s="153">
        <f>IF(C12&lt;5,"Ei sovelleta",IF(AND(V12&lt;=86%,Y12&lt;=61%,M12&lt;=N12,O12&lt;=P12,Q12&gt;=R12),"TÄYTTÄÄ","EI TÄYTÄ"))</f>
        <v/>
      </c>
    </row>
    <row r="13">
      <c r="A13" s="149" t="inlineStr">
        <is>
          <t>L8</t>
        </is>
      </c>
      <c r="B13" s="149" t="inlineStr">
        <is>
          <t>Clas Ohlson -mysteerilamppu 10 W</t>
        </is>
      </c>
      <c r="C13" s="149" t="n">
        <v>10</v>
      </c>
      <c r="D13" s="149" t="inlineStr">
        <is>
          <t>Pokit DSO Export 2026-10-05 19-05-49(1).csv</t>
        </is>
      </c>
      <c r="E13" s="149" t="n">
        <v>1000</v>
      </c>
      <c r="F13" s="149" t="n">
        <v>99.90000000000001</v>
      </c>
      <c r="G13" s="150" t="n">
        <v>0.1000000000000011</v>
      </c>
      <c r="H13" s="150" t="n">
        <v>9.999999999999888</v>
      </c>
      <c r="I13" s="150" t="n">
        <v>50.01363468301539</v>
      </c>
      <c r="J13" s="150" t="n">
        <v>46.21441481640321</v>
      </c>
      <c r="K13" s="150" t="n">
        <v>69.78432089090347</v>
      </c>
      <c r="L13" s="150" t="n">
        <v>3.489216044545174</v>
      </c>
      <c r="M13" s="150" t="n">
        <v>-9.76</v>
      </c>
      <c r="N13" s="150" t="n">
        <v>60</v>
      </c>
      <c r="O13" s="150" t="n">
        <v>70.61</v>
      </c>
      <c r="P13" s="150" t="n">
        <v>65</v>
      </c>
      <c r="Q13" s="150" t="n">
        <v>164.69</v>
      </c>
      <c r="R13" s="150" t="n">
        <v>90</v>
      </c>
      <c r="S13" s="150" t="n">
        <v>45.51265098978281</v>
      </c>
      <c r="T13" s="150" t="n">
        <v>5.231693167188771</v>
      </c>
      <c r="U13" s="151">
        <f>T13/S13</f>
        <v/>
      </c>
      <c r="V13" s="152" t="n">
        <v>0.1139</v>
      </c>
      <c r="W13" s="150" t="n">
        <v>2.835372679615272</v>
      </c>
      <c r="X13" s="151">
        <f>W13/S13</f>
        <v/>
      </c>
      <c r="Y13" s="152" t="n">
        <v>0.0622</v>
      </c>
      <c r="Z13" s="152" t="n">
        <v>0.1744189153407732</v>
      </c>
      <c r="AA13" s="152" t="n">
        <v>0.1587</v>
      </c>
      <c r="AB13" s="153">
        <f>IF(C13&lt;5,"Ei sovelleta",IF(AND(V13&lt;=86%,Y13&lt;=61%,M13&lt;=N13,O13&lt;=P13,Q13&gt;=R13),"TÄYTTÄÄ","EI TÄYTÄ"))</f>
        <v/>
      </c>
    </row>
    <row r="14">
      <c r="A14" s="149" t="inlineStr">
        <is>
          <t>L9</t>
        </is>
      </c>
      <c r="B14" s="149" t="inlineStr">
        <is>
          <t>Osram LED Classic A100 7,2 W</t>
        </is>
      </c>
      <c r="C14" s="149" t="n">
        <v>7.2</v>
      </c>
      <c r="D14" s="149" t="inlineStr">
        <is>
          <t>Pokit DSO Export 2026-10-05 19-50-24.csv</t>
        </is>
      </c>
      <c r="E14" s="149" t="n">
        <v>1000</v>
      </c>
      <c r="F14" s="149" t="n">
        <v>99.90000000000001</v>
      </c>
      <c r="G14" s="150" t="n">
        <v>0.1000000000000011</v>
      </c>
      <c r="H14" s="150" t="n">
        <v>9.999999999999888</v>
      </c>
      <c r="I14" s="150" t="n">
        <v>50.01453631740314</v>
      </c>
      <c r="J14" s="150" t="n">
        <v>59.34893519426238</v>
      </c>
      <c r="K14" s="150" t="n">
        <v>220.1249748468399</v>
      </c>
      <c r="L14" s="150" t="n">
        <v>11.006248742342</v>
      </c>
      <c r="M14" s="150" t="n">
        <v>58.49</v>
      </c>
      <c r="N14" s="150" t="n">
        <v>60</v>
      </c>
      <c r="O14" s="150" t="n">
        <v>63.94</v>
      </c>
      <c r="P14" s="150" t="n">
        <v>65</v>
      </c>
      <c r="Q14" s="150" t="n">
        <v>98.95999999999999</v>
      </c>
      <c r="R14" s="150" t="n">
        <v>90</v>
      </c>
      <c r="S14" s="150" t="n">
        <v>36.95874776444304</v>
      </c>
      <c r="T14" s="150" t="n">
        <v>29.96642921131559</v>
      </c>
      <c r="U14" s="151">
        <f>T14/S14</f>
        <v/>
      </c>
      <c r="V14" s="152" t="n">
        <v>0.8069</v>
      </c>
      <c r="W14" s="150" t="n">
        <v>23.44376093962115</v>
      </c>
      <c r="X14" s="151">
        <f>W14/S14</f>
        <v/>
      </c>
      <c r="Y14" s="152" t="n">
        <v>0.6289</v>
      </c>
      <c r="Z14" s="152" t="n">
        <v>1.253472323414886</v>
      </c>
      <c r="AA14" s="152" t="n">
        <v>1.2459</v>
      </c>
      <c r="AB14" s="153">
        <f>IF(C14&lt;5,"Ei sovelleta",IF(AND(V14&lt;=86%,Y14&lt;=61%,M14&lt;=N14,O14&lt;=P14,Q14&gt;=R14),"TÄYTTÄÄ","EI TÄYTÄ"))</f>
        <v/>
      </c>
    </row>
    <row r="15">
      <c r="A15" s="149" t="inlineStr">
        <is>
          <t>L10</t>
        </is>
      </c>
      <c r="B15" s="149" t="inlineStr">
        <is>
          <t>Osram LED Superstar Classic A100 11 W dimmable</t>
        </is>
      </c>
      <c r="C15" s="149" t="n">
        <v>11</v>
      </c>
      <c r="D15" s="149" t="inlineStr">
        <is>
          <t>Pokit DSO Export 2026-10-05 20-03-19.csv</t>
        </is>
      </c>
      <c r="E15" s="149" t="n">
        <v>1000</v>
      </c>
      <c r="F15" s="149" t="n">
        <v>99.90000000000001</v>
      </c>
      <c r="G15" s="150" t="n">
        <v>0.1000000000000011</v>
      </c>
      <c r="H15" s="150" t="n">
        <v>9.999999999999888</v>
      </c>
      <c r="I15" s="150" t="n">
        <v>50.01504376731105</v>
      </c>
      <c r="J15" s="150" t="n">
        <v>49.80064403037551</v>
      </c>
      <c r="K15" s="150" t="n">
        <v>79.32179421186447</v>
      </c>
      <c r="L15" s="150" t="n">
        <v>3.966089710593224</v>
      </c>
      <c r="M15" s="150" t="n">
        <v>-20.18</v>
      </c>
      <c r="N15" s="150" t="n">
        <v>60</v>
      </c>
      <c r="O15" s="150" t="n">
        <v>72.75</v>
      </c>
      <c r="P15" s="150" t="n">
        <v>65</v>
      </c>
      <c r="Q15" s="150" t="n">
        <v>152.68</v>
      </c>
      <c r="R15" s="150" t="n">
        <v>90</v>
      </c>
      <c r="S15" s="150" t="n">
        <v>49.1029526442005</v>
      </c>
      <c r="T15" s="150" t="n">
        <v>7.027719214395989</v>
      </c>
      <c r="U15" s="151">
        <f>T15/S15</f>
        <v/>
      </c>
      <c r="V15" s="152" t="n">
        <v>0.1483</v>
      </c>
      <c r="W15" s="150" t="n">
        <v>2.998505166955332</v>
      </c>
      <c r="X15" s="151">
        <f>W15/S15</f>
        <v/>
      </c>
      <c r="Y15" s="152" t="n">
        <v>0.06</v>
      </c>
      <c r="Z15" s="152" t="n">
        <v>0.1673761032115519</v>
      </c>
      <c r="AA15" s="152" t="n">
        <v>0.1708</v>
      </c>
      <c r="AB15" s="153">
        <f>IF(C15&lt;5,"Ei sovelleta",IF(AND(V15&lt;=86%,Y15&lt;=61%,M15&lt;=N15,O15&lt;=P15,Q15&gt;=R15),"TÄYTTÄÄ","EI TÄYTÄ"))</f>
        <v/>
      </c>
    </row>
    <row r="16">
      <c r="A16" s="149" t="inlineStr">
        <is>
          <t>L11</t>
        </is>
      </c>
      <c r="B16" s="149" t="inlineStr">
        <is>
          <t>Osram LED Value Classic A100 11 W</t>
        </is>
      </c>
      <c r="C16" s="149" t="n">
        <v>11</v>
      </c>
      <c r="D16" s="149" t="inlineStr">
        <is>
          <t>Pokit DSO Export 2026-10-05 20-14-36.csv</t>
        </is>
      </c>
      <c r="E16" s="149" t="n">
        <v>1000</v>
      </c>
      <c r="F16" s="149" t="n">
        <v>99.90000000000001</v>
      </c>
      <c r="G16" s="150" t="n">
        <v>0.1000000000000011</v>
      </c>
      <c r="H16" s="150" t="n">
        <v>9.999999999999888</v>
      </c>
      <c r="I16" s="150" t="n">
        <v>50.01449139561008</v>
      </c>
      <c r="J16" s="150" t="n">
        <v>80.72861334509018</v>
      </c>
      <c r="K16" s="150" t="n">
        <v>232.1652173995972</v>
      </c>
      <c r="L16" s="150" t="n">
        <v>11.60826086997986</v>
      </c>
      <c r="M16" s="150" t="n">
        <v>-68.98</v>
      </c>
      <c r="N16" s="150" t="n">
        <v>60</v>
      </c>
      <c r="O16" s="150" t="n">
        <v>57.7</v>
      </c>
      <c r="P16" s="150" t="n">
        <v>65</v>
      </c>
      <c r="Q16" s="150" t="n">
        <v>98.43000000000001</v>
      </c>
      <c r="R16" s="150" t="n">
        <v>90</v>
      </c>
      <c r="S16" s="150" t="n">
        <v>55.36025194421171</v>
      </c>
      <c r="T16" s="150" t="n">
        <v>43.33064136245392</v>
      </c>
      <c r="U16" s="151">
        <f>T16/S16</f>
        <v/>
      </c>
      <c r="V16" s="152" t="n">
        <v>0.7823</v>
      </c>
      <c r="W16" s="150" t="n">
        <v>29.39659692433007</v>
      </c>
      <c r="X16" s="151">
        <f>W16/S16</f>
        <v/>
      </c>
      <c r="Y16" s="152" t="n">
        <v>0.5333</v>
      </c>
      <c r="Z16" s="152" t="n">
        <v>1.060449254665095</v>
      </c>
      <c r="AA16" s="152" t="n">
        <v>1.0646</v>
      </c>
      <c r="AB16" s="154">
        <f>IF(C16&lt;5,"Ei sovelleta",IF(AND(V16&lt;=86%,Y16&lt;=61%,M16&lt;=N16,O16&lt;=P16,Q16&gt;=R16),"TÄYTTÄÄ","EI TÄYTÄ"))</f>
        <v/>
      </c>
    </row>
    <row r="17">
      <c r="A17" s="149" t="inlineStr">
        <is>
          <t>L12</t>
        </is>
      </c>
      <c r="B17" s="149" t="inlineStr">
        <is>
          <t>Voltolux 8 W</t>
        </is>
      </c>
      <c r="C17" s="149" t="n">
        <v>8</v>
      </c>
      <c r="D17" s="149" t="inlineStr">
        <is>
          <t>Pokit DSO Export 2026-10-05 20-23-32.csv</t>
        </is>
      </c>
      <c r="E17" s="149" t="n">
        <v>1000</v>
      </c>
      <c r="F17" s="149" t="n">
        <v>99.90000000000001</v>
      </c>
      <c r="G17" s="150" t="n">
        <v>0.1000000000000011</v>
      </c>
      <c r="H17" s="150" t="n">
        <v>9.999999999999888</v>
      </c>
      <c r="I17" s="150" t="n">
        <v>50.01348154357035</v>
      </c>
      <c r="J17" s="150" t="n">
        <v>50.8281634617023</v>
      </c>
      <c r="K17" s="150" t="n">
        <v>156.6254943609238</v>
      </c>
      <c r="L17" s="150" t="n">
        <v>7.831274718046189</v>
      </c>
      <c r="M17" s="150" t="n">
        <v>61.18</v>
      </c>
      <c r="N17" s="150" t="n">
        <v>60</v>
      </c>
      <c r="O17" s="150" t="n">
        <v>72.59999999999999</v>
      </c>
      <c r="P17" s="150" t="n">
        <v>65</v>
      </c>
      <c r="Q17" s="150" t="n">
        <v>128.1</v>
      </c>
      <c r="R17" s="150" t="n">
        <v>90</v>
      </c>
      <c r="S17" s="150" t="n">
        <v>33.90737009071866</v>
      </c>
      <c r="T17" s="150" t="n">
        <v>25.78933338458628</v>
      </c>
      <c r="U17" s="151">
        <f>T17/S17</f>
        <v/>
      </c>
      <c r="V17" s="152" t="n">
        <v>0.7581</v>
      </c>
      <c r="W17" s="150" t="n">
        <v>17.4188752895459</v>
      </c>
      <c r="X17" s="151">
        <f>W17/S17</f>
        <v/>
      </c>
      <c r="Y17" s="152" t="n">
        <v>0.5152</v>
      </c>
      <c r="Z17" s="152" t="n">
        <v>1.115712887583753</v>
      </c>
      <c r="AA17" s="152" t="n">
        <v>1.1203</v>
      </c>
      <c r="AB17" s="153">
        <f>IF(C17&lt;5,"Ei sovelleta",IF(AND(V17&lt;=86%,Y17&lt;=61%,M17&lt;=N17,O17&lt;=P17,Q17&gt;=R17),"TÄYTTÄÄ","EI TÄYTÄ"))</f>
        <v/>
      </c>
    </row>
    <row r="18">
      <c r="A18" s="149" t="inlineStr">
        <is>
          <t>L13</t>
        </is>
      </c>
      <c r="B18" s="149" t="inlineStr">
        <is>
          <t>Voltolux 8,5 W</t>
        </is>
      </c>
      <c r="C18" s="149" t="n">
        <v>8.5</v>
      </c>
      <c r="D18" s="149" t="inlineStr">
        <is>
          <t>Pokit DSO Export 2026-10-05 20-31-19.csv</t>
        </is>
      </c>
      <c r="E18" s="149" t="n">
        <v>1000</v>
      </c>
      <c r="F18" s="149" t="n">
        <v>99.90000000000001</v>
      </c>
      <c r="G18" s="150" t="n">
        <v>0.1000000000000011</v>
      </c>
      <c r="H18" s="150" t="n">
        <v>9.999999999999888</v>
      </c>
      <c r="I18" s="150" t="n">
        <v>50.01436773563145</v>
      </c>
      <c r="J18" s="150" t="n">
        <v>54.25050263539275</v>
      </c>
      <c r="K18" s="150" t="n">
        <v>161.6452187299728</v>
      </c>
      <c r="L18" s="150" t="n">
        <v>8.082260936498642</v>
      </c>
      <c r="M18" s="150" t="n">
        <v>57.35</v>
      </c>
      <c r="N18" s="150" t="n">
        <v>60</v>
      </c>
      <c r="O18" s="150" t="n">
        <v>69.41</v>
      </c>
      <c r="P18" s="150" t="n">
        <v>65</v>
      </c>
      <c r="Q18" s="150" t="n">
        <v>132.72</v>
      </c>
      <c r="R18" s="150" t="n">
        <v>90</v>
      </c>
      <c r="S18" s="150" t="n">
        <v>38.28477027337728</v>
      </c>
      <c r="T18" s="150" t="n">
        <v>26.63180826295306</v>
      </c>
      <c r="U18" s="151">
        <f>T18/S18</f>
        <v/>
      </c>
      <c r="V18" s="152" t="n">
        <v>0.6939</v>
      </c>
      <c r="W18" s="150" t="n">
        <v>17.76969229875519</v>
      </c>
      <c r="X18" s="151">
        <f>W18/S18</f>
        <v/>
      </c>
      <c r="Y18" s="152" t="n">
        <v>0.4706</v>
      </c>
      <c r="Z18" s="152" t="n">
        <v>1.002933600080906</v>
      </c>
      <c r="AA18" s="152" t="n">
        <v>1.0073</v>
      </c>
      <c r="AB18" s="153">
        <f>IF(C18&lt;5,"Ei sovelleta",IF(AND(V18&lt;=86%,Y18&lt;=61%,M18&lt;=N18,O18&lt;=P18,Q18&gt;=R18),"TÄYTTÄÄ","EI TÄYTÄ"))</f>
        <v/>
      </c>
    </row>
    <row r="20">
      <c r="A20" s="156" t="inlineStr">
        <is>
          <t>Huomio tiedostokohdistuksesta: tallennuskansioiden nimet Airam Otso 12 W / mysteerilamppu olivat ristiriidassa CSV-signaalien kanssa. Tässä pöytäkirjassa 07-05-32 on kohdistettu Otso 12 W:lle ja 19-05-49 mysteerilampulle, koska RMS-/huippuvirta ja THD täsmäävät alkuperäiseen APS/OWON-mittaukseen.</t>
        </is>
      </c>
    </row>
    <row r="21"/>
    <row r="22"/>
    <row r="23">
      <c r="A23" t="inlineStr">
        <is>
          <t>Kulmalaskennan huomio</t>
        </is>
      </c>
      <c r="B23" t="inlineStr">
        <is>
          <t>Negatiivinen alkukulma tarkoittaa, että huipun polariteetin mukainen virta ylittää 5 % kynnyksen jo ennen jännitteen 0° nollakohtaa. Tämä täyttää ehdon “ennen tai 60° kohdalla”; se ei tarkoita päävirtapulssin jyrkän nousureunan kulmaa.</t>
        </is>
      </c>
    </row>
  </sheetData>
  <autoFilter ref="A5:AB18"/>
  <mergeCells count="3">
    <mergeCell ref="A20:AB22"/>
    <mergeCell ref="A3:Z3"/>
    <mergeCell ref="A2:Z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T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2" ht="26" customHeight="1">
      <c r="A2" s="146" t="inlineStr">
        <is>
          <t>Pokit Pro -aaltomuodot ja IEC 61000-3-2 vaihekulmarajat</t>
        </is>
      </c>
    </row>
    <row r="3" ht="34" customHeight="1">
      <c r="A3" s="147" t="inlineStr">
        <is>
          <t>Käyrät esittävät sen puolijakson, joka sisältää tallennusikkunan suurimman absoluuttisen virtahuipun. U ja I on normalisoitu. Virta on suunnattu huipun polariteetin mukaan, jolloin vihreä vaakalinja on IEC 61000-3-2 kuvan 2 mukainen +5 % Ip(abs) -kynnys (negatiiviselle alkuperäiselle pulssille vastaava −5 % kynnys). Pystylinjat: 60° (virran 5 % alku), 65° (virtahuippu), 90° (virran 5 % loppu). Alle 5 W lampuille rajat näytetään vain vertailuna.</t>
        </is>
      </c>
    </row>
  </sheetData>
  <mergeCells count="2">
    <mergeCell ref="A3:T3"/>
    <mergeCell ref="A2:T2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FF7A6A55"/>
    <outlinePr summaryBelow="1" summaryRight="1"/>
    <pageSetUpPr/>
  </sheetPr>
  <dimension ref="A1:Z251"/>
  <sheetViews>
    <sheetView showGridLines="0" workbookViewId="0">
      <pane ySplit="5" topLeftCell="A6" activePane="bottomLeft" state="frozen"/>
      <selection activeCell="A1" sqref="A1"/>
    </sheetView>
  </sheetViews>
  <sheetFormatPr baseColWidth="8" defaultRowHeight="15"/>
  <cols>
    <col width="24" customWidth="1" min="1" max="1"/>
    <col width="115" customWidth="1" min="2" max="2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25" customHeight="1">
      <c r="A2" s="2" t="inlineStr">
        <is>
          <t>Menetelmä, rajat ja tulkintarajoitukset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</row>
    <row r="3">
      <c r="A3" s="4" t="inlineStr">
        <is>
          <t>Pöytäkirjan soveltamisala ja lähteet.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34" customHeight="1">
      <c r="A5" s="13" t="inlineStr">
        <is>
          <t>Aihe</t>
        </is>
      </c>
      <c r="B5" s="15" t="inlineStr">
        <is>
          <t>Kuvaus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</row>
    <row r="6" ht="44" customHeight="1">
      <c r="A6" s="75" t="inlineStr">
        <is>
          <t>Standardilähde</t>
        </is>
      </c>
      <c r="B6" s="26" t="inlineStr">
        <is>
          <t>EVS-EN IEC 61000-3-2:2019+A1:2021, joka perustuu IEC 61000-3-2:2018+A1:2020 -julkaisuun.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</row>
    <row r="7" ht="44" customHeight="1">
      <c r="A7" s="76" t="inlineStr">
        <is>
          <t>Alle 5 W</t>
        </is>
      </c>
      <c r="B7" s="27" t="inlineStr">
        <is>
          <t>Valaistuslaitteille, joiden nimellisteho on alle 5 W, ei ole määritetty harmonisten virtojen raja-arvoja (kohta 7.1).</t>
        </is>
      </c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44" customHeight="1">
      <c r="A8" s="76" t="inlineStr">
        <is>
          <t>5–25 W</t>
        </is>
      </c>
      <c r="B8" s="27" t="inlineStr">
        <is>
          <t>Nimellisteholtaan vähintään 5 W ja enintään 25 W valaistuslaitteen on täytettävä kokonaisuudessaan vähintään yksi kolmesta vaihtoehdosta. Eri vaihtoehtojen yksittäisiä ehtoja ei yhdistellä keskenään.</t>
        </is>
      </c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</row>
    <row r="9" ht="44" customHeight="1">
      <c r="A9" s="76" t="inlineStr">
        <is>
          <t>Vaihtoehto 1</t>
        </is>
      </c>
      <c r="B9" s="27" t="inlineStr">
        <is>
          <t>Rajat: h3 3,4 mA/W; h5 1,9 mA/W; h7 1,0 mA/W; h9 0,5 mA/W; h11 0,35 mA/W; parittomat h13–39: 3,85/h mA/W.</t>
        </is>
      </c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</row>
    <row r="10" ht="44" customHeight="1">
      <c r="A10" s="76" t="inlineStr">
        <is>
          <t>Vaihtoehto 2</t>
        </is>
      </c>
      <c r="B10" s="27" t="inlineStr">
        <is>
          <t>Vaihtoehto 2: kaikkien ehtojen on täytyttävä samanaikaisesti: I3/I1 ≤86 %, I5/I1 ≤61 %, virran 5 %:n kynnys saavutetaan viimeistään 60°:ssa, virtahuippu viimeistään 65°:ssa eikä virta laske alle 5 %:n ennen 90°:tta (kohta 7.4.3).</t>
        </is>
      </c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 ht="44" customHeight="1">
      <c r="A11" s="76" t="inlineStr">
        <is>
          <t>Vaihtoehto 3</t>
        </is>
      </c>
      <c r="B11" s="27" t="inlineStr">
        <is>
          <t>Vaihtoehto 3: kaikkien ehtojen on täytyttävä samanaikaisesti: THD ≤70 %; I2/I1 ≤5 %; I3/I1 ≤35 %; I5/I1 ≤25 %; I7/I1 ≤30 %; I9/I1 ≤20 %; I11/I1 ≤20 % (kohta 7.4.3).</t>
        </is>
      </c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44" customHeight="1">
      <c r="A12" s="76" t="inlineStr">
        <is>
          <t>Hyväksyntälogiikka</t>
        </is>
      </c>
      <c r="B12" s="103" t="inlineStr">
        <is>
          <t>5–25 W lampun vertailutulos on hyväksytty, jos vaihtoehto 1 TAI vaihtoehto 2 TAI vaihtoehto 3 täyttyy kokonaisuudessaan. Pelkkä THD ≤70 % tai pelkät kulmaehdot eivät yksin riitä.</t>
        </is>
      </c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 ht="44" customHeight="1">
      <c r="A13" s="76" t="inlineStr">
        <is>
          <t>Sivuutusraja</t>
        </is>
      </c>
      <c r="B13" s="27" t="inlineStr">
        <is>
          <t>Alle suuremman arvoista 0,6 % tulovirrasta tai 5 mA jäävät harmoniset sivuutetaan (kohta 6.3.3.4). Tässä aineistossa 5 mA määrää sivuutusrajan.</t>
        </is>
      </c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 ht="44" customHeight="1">
      <c r="A14" s="76" t="inlineStr">
        <is>
          <t>Mittalaitteet</t>
        </is>
      </c>
      <c r="B14" s="27" t="inlineStr">
        <is>
          <t>GW Instek APS-7050 ohjelmoitava vaihtojännitelähde; OWON OWH9811 teho- ja harmoniamittari; kaksi Pokit Pro -kanavaa jännitteen ja virran yhtäaikaiseen DSO-tallennukseen.</t>
        </is>
      </c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 ht="44" customHeight="1">
      <c r="A15" s="76" t="inlineStr">
        <is>
          <t>Kytkentä ja lähde</t>
        </is>
      </c>
      <c r="B15" s="27" t="inlineStr">
        <is>
          <t>Kuvien perusteella noin 229,9 V, 50 Hz. Jännitteen THD oli OWON-näytöissä noin 0,03–0,26 %. Mittauskytkennän yksityiskohtia ei voida kokonaan varmistaa valokuvista.</t>
        </is>
      </c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 ht="44" customHeight="1">
      <c r="A16" s="76" t="inlineStr">
        <is>
          <t>Aaltomuotoarvio</t>
        </is>
      </c>
      <c r="B16" s="27" t="inlineStr">
        <is>
          <t>Vaihekulmat on laskettu Pokit Pro DSO -CSV-tallenteista. Jokaisessa tallenteessa on 1000 näytettä / 99,90 ms ja noin 0,10 ms näyteväli (10 kS/s). Jännitteen perusaallon taajuus ja vaihe on sovitettu pienimmän neliösumman menetelmällä. 5 % kynnys on 5 % koko tallennusikkunan suurimmasta absoluuttisesta virtahuipusta. Tarkastelu tehdään absoluuttisen huipun polariteetin mukaiselle 5 % kynnykselle ja sitä jatketaan jännitteen nollakohdan molemmille puolille. Näin myös ennen 0° kohtaa alkanut virta näkyy negatiivisena alkukulmana eikä keinotekoisesti noin 0° arvona. Kynnysylitykset interpoloidaan lineaarisesti ja virtahuippu paikallisella 3 pisteen paraabelilla. Raaka näyteväli vastaa noin 1,8° kulmaa 50 Hz:llä, joten tulokset ovat vertailumittausta, eivät metrologisesti varmennettu IEC-vaatimustenmukaisuustesti.</t>
        </is>
      </c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 ht="44" customHeight="1">
      <c r="A17" s="76" t="inlineStr">
        <is>
          <t>Vaatimustenmukaisuus</t>
        </is>
      </c>
      <c r="B17" s="27" t="inlineStr">
        <is>
          <t>Mittausketjun IEC 61000-4-7 -mukaisuutta, standardin Annex A -syöttöehtoja, 1,5 s:n tasoitettuja maksimeja tai koko havaintojaksoa ei ole osoitettu aineistossa. Tulokset ovat vertailumittaus, eivät valmistajan virallinen vaatimustenmukaisuuden osoitus.</t>
        </is>
      </c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 ht="44" customHeight="1">
      <c r="A18" s="76" t="inlineStr">
        <is>
          <t>POHC</t>
        </is>
      </c>
      <c r="B18" s="27" t="inlineStr">
        <is>
          <t>Kohdan 6.3.3.4 yli 21. parittomille harmonisille sallimaa osittaista painotettua harmonista sisältöä (POHC) ei ole käytetty vaihtoehtoiseen hyväksyntään.</t>
        </is>
      </c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 ht="44" customHeight="1">
      <c r="A19" s="76" t="inlineStr">
        <is>
          <t>Aikaleima</t>
        </is>
      </c>
      <c r="B19" s="27" t="inlineStr">
        <is>
          <t>APS/OWON-kuva-aineisto: 4.–5.10.2026. Pokit DSO CSV -tallenteet: 5.10.2026.</t>
        </is>
      </c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>
      <c r="A20" s="77" t="inlineStr">
        <is>
          <t>Aineisto</t>
        </is>
      </c>
      <c r="B20" s="28" t="inlineStr">
        <is>
          <t>Lähdeaineisto: e27.zip, alkuperäiset kahdeksan Pokit DSO Export -CSV-tallennetta sekä mittaustuloksia.zip (5 uutta lamppua: OWON/APS-valokuvat + Pokit DSO CSV). Yhteensä 13 lamppua.</t>
        </is>
      </c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58" customHeight="1">
      <c r="A21" s="157" t="inlineStr">
        <is>
          <t>CSV-tunnistuksen tarkistus</t>
        </is>
      </c>
      <c r="B21" s="158" t="inlineStr">
        <is>
          <t>Kahden CSV:n sisältö ei vastannut tallennuskansion lamppunimeä. Signaalin RMS-/huippuvirran ja THD-profiilin vertailu alkuperäiseen APS/OWON-aineistoon osoitti, että 07-05-32 vastaa Airam Otso 12 W -lamppua (Irms noin 89 mA, Ipk noin 293 mA, suuri THD) ja 19-05-49 Clas Ohlson 10 W -mysteerilamppua (Irms noin 46 mA, Ipk noin 70 mA, pieni THD). Pöytäkirjassa CSV:t on kohdistettu tämän ristikkäistarkistuksen mukaan.</t>
        </is>
      </c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 ht="44" customHeight="1">
      <c r="A22" s="157" t="inlineStr">
        <is>
          <t>IEC-tulkintalähde</t>
        </is>
      </c>
      <c r="B22" s="158" t="inlineStr">
        <is>
          <t>IEC 61000-3-2:2018/AMD1:2020/ISH1:2021 kuvaa 5 %:n kynnys- ja kulmaehdot sekä digitaalisen oskilloskoopin käytön, kun yli 9 kHz komponentit poistetaan ilman vaihevirhettä. https://standards.iteh.ai/catalog/standards/iec/26d47769-297f-4136-b1d0-f9b972423fca/iec-61000-3-2-2018-amd1-2020-ish1-2021</t>
        </is>
      </c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  <c r="R161" s="1" t="n"/>
      <c r="S161" s="1" t="n"/>
      <c r="T161" s="1" t="n"/>
      <c r="U161" s="1" t="n"/>
      <c r="V161" s="1" t="n"/>
      <c r="W161" s="1" t="n"/>
      <c r="X161" s="1" t="n"/>
      <c r="Y161" s="1" t="n"/>
      <c r="Z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  <c r="R162" s="1" t="n"/>
      <c r="S162" s="1" t="n"/>
      <c r="T162" s="1" t="n"/>
      <c r="U162" s="1" t="n"/>
      <c r="V162" s="1" t="n"/>
      <c r="W162" s="1" t="n"/>
      <c r="X162" s="1" t="n"/>
      <c r="Y162" s="1" t="n"/>
      <c r="Z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  <c r="R163" s="1" t="n"/>
      <c r="S163" s="1" t="n"/>
      <c r="T163" s="1" t="n"/>
      <c r="U163" s="1" t="n"/>
      <c r="V163" s="1" t="n"/>
      <c r="W163" s="1" t="n"/>
      <c r="X163" s="1" t="n"/>
      <c r="Y163" s="1" t="n"/>
      <c r="Z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  <c r="R164" s="1" t="n"/>
      <c r="S164" s="1" t="n"/>
      <c r="T164" s="1" t="n"/>
      <c r="U164" s="1" t="n"/>
      <c r="V164" s="1" t="n"/>
      <c r="W164" s="1" t="n"/>
      <c r="X164" s="1" t="n"/>
      <c r="Y164" s="1" t="n"/>
      <c r="Z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  <c r="R165" s="1" t="n"/>
      <c r="S165" s="1" t="n"/>
      <c r="T165" s="1" t="n"/>
      <c r="U165" s="1" t="n"/>
      <c r="V165" s="1" t="n"/>
      <c r="W165" s="1" t="n"/>
      <c r="X165" s="1" t="n"/>
      <c r="Y165" s="1" t="n"/>
      <c r="Z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  <c r="R166" s="1" t="n"/>
      <c r="S166" s="1" t="n"/>
      <c r="T166" s="1" t="n"/>
      <c r="U166" s="1" t="n"/>
      <c r="V166" s="1" t="n"/>
      <c r="W166" s="1" t="n"/>
      <c r="X166" s="1" t="n"/>
      <c r="Y166" s="1" t="n"/>
      <c r="Z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  <c r="R167" s="1" t="n"/>
      <c r="S167" s="1" t="n"/>
      <c r="T167" s="1" t="n"/>
      <c r="U167" s="1" t="n"/>
      <c r="V167" s="1" t="n"/>
      <c r="W167" s="1" t="n"/>
      <c r="X167" s="1" t="n"/>
      <c r="Y167" s="1" t="n"/>
      <c r="Z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  <c r="R168" s="1" t="n"/>
      <c r="S168" s="1" t="n"/>
      <c r="T168" s="1" t="n"/>
      <c r="U168" s="1" t="n"/>
      <c r="V168" s="1" t="n"/>
      <c r="W168" s="1" t="n"/>
      <c r="X168" s="1" t="n"/>
      <c r="Y168" s="1" t="n"/>
      <c r="Z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  <c r="R169" s="1" t="n"/>
      <c r="S169" s="1" t="n"/>
      <c r="T169" s="1" t="n"/>
      <c r="U169" s="1" t="n"/>
      <c r="V169" s="1" t="n"/>
      <c r="W169" s="1" t="n"/>
      <c r="X169" s="1" t="n"/>
      <c r="Y169" s="1" t="n"/>
      <c r="Z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  <c r="R170" s="1" t="n"/>
      <c r="S170" s="1" t="n"/>
      <c r="T170" s="1" t="n"/>
      <c r="U170" s="1" t="n"/>
      <c r="V170" s="1" t="n"/>
      <c r="W170" s="1" t="n"/>
      <c r="X170" s="1" t="n"/>
      <c r="Y170" s="1" t="n"/>
      <c r="Z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  <c r="R171" s="1" t="n"/>
      <c r="S171" s="1" t="n"/>
      <c r="T171" s="1" t="n"/>
      <c r="U171" s="1" t="n"/>
      <c r="V171" s="1" t="n"/>
      <c r="W171" s="1" t="n"/>
      <c r="X171" s="1" t="n"/>
      <c r="Y171" s="1" t="n"/>
      <c r="Z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  <c r="R172" s="1" t="n"/>
      <c r="S172" s="1" t="n"/>
      <c r="T172" s="1" t="n"/>
      <c r="U172" s="1" t="n"/>
      <c r="V172" s="1" t="n"/>
      <c r="W172" s="1" t="n"/>
      <c r="X172" s="1" t="n"/>
      <c r="Y172" s="1" t="n"/>
      <c r="Z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  <c r="R173" s="1" t="n"/>
      <c r="S173" s="1" t="n"/>
      <c r="T173" s="1" t="n"/>
      <c r="U173" s="1" t="n"/>
      <c r="V173" s="1" t="n"/>
      <c r="W173" s="1" t="n"/>
      <c r="X173" s="1" t="n"/>
      <c r="Y173" s="1" t="n"/>
      <c r="Z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  <c r="R174" s="1" t="n"/>
      <c r="S174" s="1" t="n"/>
      <c r="T174" s="1" t="n"/>
      <c r="U174" s="1" t="n"/>
      <c r="V174" s="1" t="n"/>
      <c r="W174" s="1" t="n"/>
      <c r="X174" s="1" t="n"/>
      <c r="Y174" s="1" t="n"/>
      <c r="Z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  <c r="R175" s="1" t="n"/>
      <c r="S175" s="1" t="n"/>
      <c r="T175" s="1" t="n"/>
      <c r="U175" s="1" t="n"/>
      <c r="V175" s="1" t="n"/>
      <c r="W175" s="1" t="n"/>
      <c r="X175" s="1" t="n"/>
      <c r="Y175" s="1" t="n"/>
      <c r="Z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  <c r="R176" s="1" t="n"/>
      <c r="S176" s="1" t="n"/>
      <c r="T176" s="1" t="n"/>
      <c r="U176" s="1" t="n"/>
      <c r="V176" s="1" t="n"/>
      <c r="W176" s="1" t="n"/>
      <c r="X176" s="1" t="n"/>
      <c r="Y176" s="1" t="n"/>
      <c r="Z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  <c r="R177" s="1" t="n"/>
      <c r="S177" s="1" t="n"/>
      <c r="T177" s="1" t="n"/>
      <c r="U177" s="1" t="n"/>
      <c r="V177" s="1" t="n"/>
      <c r="W177" s="1" t="n"/>
      <c r="X177" s="1" t="n"/>
      <c r="Y177" s="1" t="n"/>
      <c r="Z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  <c r="R178" s="1" t="n"/>
      <c r="S178" s="1" t="n"/>
      <c r="T178" s="1" t="n"/>
      <c r="U178" s="1" t="n"/>
      <c r="V178" s="1" t="n"/>
      <c r="W178" s="1" t="n"/>
      <c r="X178" s="1" t="n"/>
      <c r="Y178" s="1" t="n"/>
      <c r="Z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  <c r="R179" s="1" t="n"/>
      <c r="S179" s="1" t="n"/>
      <c r="T179" s="1" t="n"/>
      <c r="U179" s="1" t="n"/>
      <c r="V179" s="1" t="n"/>
      <c r="W179" s="1" t="n"/>
      <c r="X179" s="1" t="n"/>
      <c r="Y179" s="1" t="n"/>
      <c r="Z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  <c r="R180" s="1" t="n"/>
      <c r="S180" s="1" t="n"/>
      <c r="T180" s="1" t="n"/>
      <c r="U180" s="1" t="n"/>
      <c r="V180" s="1" t="n"/>
      <c r="W180" s="1" t="n"/>
      <c r="X180" s="1" t="n"/>
      <c r="Y180" s="1" t="n"/>
      <c r="Z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  <c r="R181" s="1" t="n"/>
      <c r="S181" s="1" t="n"/>
      <c r="T181" s="1" t="n"/>
      <c r="U181" s="1" t="n"/>
      <c r="V181" s="1" t="n"/>
      <c r="W181" s="1" t="n"/>
      <c r="X181" s="1" t="n"/>
      <c r="Y181" s="1" t="n"/>
      <c r="Z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  <c r="R182" s="1" t="n"/>
      <c r="S182" s="1" t="n"/>
      <c r="T182" s="1" t="n"/>
      <c r="U182" s="1" t="n"/>
      <c r="V182" s="1" t="n"/>
      <c r="W182" s="1" t="n"/>
      <c r="X182" s="1" t="n"/>
      <c r="Y182" s="1" t="n"/>
      <c r="Z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  <c r="R183" s="1" t="n"/>
      <c r="S183" s="1" t="n"/>
      <c r="T183" s="1" t="n"/>
      <c r="U183" s="1" t="n"/>
      <c r="V183" s="1" t="n"/>
      <c r="W183" s="1" t="n"/>
      <c r="X183" s="1" t="n"/>
      <c r="Y183" s="1" t="n"/>
      <c r="Z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  <c r="R184" s="1" t="n"/>
      <c r="S184" s="1" t="n"/>
      <c r="T184" s="1" t="n"/>
      <c r="U184" s="1" t="n"/>
      <c r="V184" s="1" t="n"/>
      <c r="W184" s="1" t="n"/>
      <c r="X184" s="1" t="n"/>
      <c r="Y184" s="1" t="n"/>
      <c r="Z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  <c r="R185" s="1" t="n"/>
      <c r="S185" s="1" t="n"/>
      <c r="T185" s="1" t="n"/>
      <c r="U185" s="1" t="n"/>
      <c r="V185" s="1" t="n"/>
      <c r="W185" s="1" t="n"/>
      <c r="X185" s="1" t="n"/>
      <c r="Y185" s="1" t="n"/>
      <c r="Z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  <c r="R186" s="1" t="n"/>
      <c r="S186" s="1" t="n"/>
      <c r="T186" s="1" t="n"/>
      <c r="U186" s="1" t="n"/>
      <c r="V186" s="1" t="n"/>
      <c r="W186" s="1" t="n"/>
      <c r="X186" s="1" t="n"/>
      <c r="Y186" s="1" t="n"/>
      <c r="Z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  <c r="R187" s="1" t="n"/>
      <c r="S187" s="1" t="n"/>
      <c r="T187" s="1" t="n"/>
      <c r="U187" s="1" t="n"/>
      <c r="V187" s="1" t="n"/>
      <c r="W187" s="1" t="n"/>
      <c r="X187" s="1" t="n"/>
      <c r="Y187" s="1" t="n"/>
      <c r="Z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  <c r="R188" s="1" t="n"/>
      <c r="S188" s="1" t="n"/>
      <c r="T188" s="1" t="n"/>
      <c r="U188" s="1" t="n"/>
      <c r="V188" s="1" t="n"/>
      <c r="W188" s="1" t="n"/>
      <c r="X188" s="1" t="n"/>
      <c r="Y188" s="1" t="n"/>
      <c r="Z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  <c r="R189" s="1" t="n"/>
      <c r="S189" s="1" t="n"/>
      <c r="T189" s="1" t="n"/>
      <c r="U189" s="1" t="n"/>
      <c r="V189" s="1" t="n"/>
      <c r="W189" s="1" t="n"/>
      <c r="X189" s="1" t="n"/>
      <c r="Y189" s="1" t="n"/>
      <c r="Z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  <c r="R190" s="1" t="n"/>
      <c r="S190" s="1" t="n"/>
      <c r="T190" s="1" t="n"/>
      <c r="U190" s="1" t="n"/>
      <c r="V190" s="1" t="n"/>
      <c r="W190" s="1" t="n"/>
      <c r="X190" s="1" t="n"/>
      <c r="Y190" s="1" t="n"/>
      <c r="Z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  <c r="R191" s="1" t="n"/>
      <c r="S191" s="1" t="n"/>
      <c r="T191" s="1" t="n"/>
      <c r="U191" s="1" t="n"/>
      <c r="V191" s="1" t="n"/>
      <c r="W191" s="1" t="n"/>
      <c r="X191" s="1" t="n"/>
      <c r="Y191" s="1" t="n"/>
      <c r="Z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  <c r="R192" s="1" t="n"/>
      <c r="S192" s="1" t="n"/>
      <c r="T192" s="1" t="n"/>
      <c r="U192" s="1" t="n"/>
      <c r="V192" s="1" t="n"/>
      <c r="W192" s="1" t="n"/>
      <c r="X192" s="1" t="n"/>
      <c r="Y192" s="1" t="n"/>
      <c r="Z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  <c r="R193" s="1" t="n"/>
      <c r="S193" s="1" t="n"/>
      <c r="T193" s="1" t="n"/>
      <c r="U193" s="1" t="n"/>
      <c r="V193" s="1" t="n"/>
      <c r="W193" s="1" t="n"/>
      <c r="X193" s="1" t="n"/>
      <c r="Y193" s="1" t="n"/>
      <c r="Z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  <c r="R194" s="1" t="n"/>
      <c r="S194" s="1" t="n"/>
      <c r="T194" s="1" t="n"/>
      <c r="U194" s="1" t="n"/>
      <c r="V194" s="1" t="n"/>
      <c r="W194" s="1" t="n"/>
      <c r="X194" s="1" t="n"/>
      <c r="Y194" s="1" t="n"/>
      <c r="Z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  <c r="R195" s="1" t="n"/>
      <c r="S195" s="1" t="n"/>
      <c r="T195" s="1" t="n"/>
      <c r="U195" s="1" t="n"/>
      <c r="V195" s="1" t="n"/>
      <c r="W195" s="1" t="n"/>
      <c r="X195" s="1" t="n"/>
      <c r="Y195" s="1" t="n"/>
      <c r="Z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  <c r="R196" s="1" t="n"/>
      <c r="S196" s="1" t="n"/>
      <c r="T196" s="1" t="n"/>
      <c r="U196" s="1" t="n"/>
      <c r="V196" s="1" t="n"/>
      <c r="W196" s="1" t="n"/>
      <c r="X196" s="1" t="n"/>
      <c r="Y196" s="1" t="n"/>
      <c r="Z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  <c r="R197" s="1" t="n"/>
      <c r="S197" s="1" t="n"/>
      <c r="T197" s="1" t="n"/>
      <c r="U197" s="1" t="n"/>
      <c r="V197" s="1" t="n"/>
      <c r="W197" s="1" t="n"/>
      <c r="X197" s="1" t="n"/>
      <c r="Y197" s="1" t="n"/>
      <c r="Z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  <c r="R198" s="1" t="n"/>
      <c r="S198" s="1" t="n"/>
      <c r="T198" s="1" t="n"/>
      <c r="U198" s="1" t="n"/>
      <c r="V198" s="1" t="n"/>
      <c r="W198" s="1" t="n"/>
      <c r="X198" s="1" t="n"/>
      <c r="Y198" s="1" t="n"/>
      <c r="Z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  <c r="R199" s="1" t="n"/>
      <c r="S199" s="1" t="n"/>
      <c r="T199" s="1" t="n"/>
      <c r="U199" s="1" t="n"/>
      <c r="V199" s="1" t="n"/>
      <c r="W199" s="1" t="n"/>
      <c r="X199" s="1" t="n"/>
      <c r="Y199" s="1" t="n"/>
      <c r="Z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  <c r="R200" s="1" t="n"/>
      <c r="S200" s="1" t="n"/>
      <c r="T200" s="1" t="n"/>
      <c r="U200" s="1" t="n"/>
      <c r="V200" s="1" t="n"/>
      <c r="W200" s="1" t="n"/>
      <c r="X200" s="1" t="n"/>
      <c r="Y200" s="1" t="n"/>
      <c r="Z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  <c r="R201" s="1" t="n"/>
      <c r="S201" s="1" t="n"/>
      <c r="T201" s="1" t="n"/>
      <c r="U201" s="1" t="n"/>
      <c r="V201" s="1" t="n"/>
      <c r="W201" s="1" t="n"/>
      <c r="X201" s="1" t="n"/>
      <c r="Y201" s="1" t="n"/>
      <c r="Z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  <c r="R202" s="1" t="n"/>
      <c r="S202" s="1" t="n"/>
      <c r="T202" s="1" t="n"/>
      <c r="U202" s="1" t="n"/>
      <c r="V202" s="1" t="n"/>
      <c r="W202" s="1" t="n"/>
      <c r="X202" s="1" t="n"/>
      <c r="Y202" s="1" t="n"/>
      <c r="Z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  <c r="R203" s="1" t="n"/>
      <c r="S203" s="1" t="n"/>
      <c r="T203" s="1" t="n"/>
      <c r="U203" s="1" t="n"/>
      <c r="V203" s="1" t="n"/>
      <c r="W203" s="1" t="n"/>
      <c r="X203" s="1" t="n"/>
      <c r="Y203" s="1" t="n"/>
      <c r="Z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  <c r="R204" s="1" t="n"/>
      <c r="S204" s="1" t="n"/>
      <c r="T204" s="1" t="n"/>
      <c r="U204" s="1" t="n"/>
      <c r="V204" s="1" t="n"/>
      <c r="W204" s="1" t="n"/>
      <c r="X204" s="1" t="n"/>
      <c r="Y204" s="1" t="n"/>
      <c r="Z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  <c r="R205" s="1" t="n"/>
      <c r="S205" s="1" t="n"/>
      <c r="T205" s="1" t="n"/>
      <c r="U205" s="1" t="n"/>
      <c r="V205" s="1" t="n"/>
      <c r="W205" s="1" t="n"/>
      <c r="X205" s="1" t="n"/>
      <c r="Y205" s="1" t="n"/>
      <c r="Z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  <c r="R206" s="1" t="n"/>
      <c r="S206" s="1" t="n"/>
      <c r="T206" s="1" t="n"/>
      <c r="U206" s="1" t="n"/>
      <c r="V206" s="1" t="n"/>
      <c r="W206" s="1" t="n"/>
      <c r="X206" s="1" t="n"/>
      <c r="Y206" s="1" t="n"/>
      <c r="Z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  <c r="R207" s="1" t="n"/>
      <c r="S207" s="1" t="n"/>
      <c r="T207" s="1" t="n"/>
      <c r="U207" s="1" t="n"/>
      <c r="V207" s="1" t="n"/>
      <c r="W207" s="1" t="n"/>
      <c r="X207" s="1" t="n"/>
      <c r="Y207" s="1" t="n"/>
      <c r="Z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  <c r="R208" s="1" t="n"/>
      <c r="S208" s="1" t="n"/>
      <c r="T208" s="1" t="n"/>
      <c r="U208" s="1" t="n"/>
      <c r="V208" s="1" t="n"/>
      <c r="W208" s="1" t="n"/>
      <c r="X208" s="1" t="n"/>
      <c r="Y208" s="1" t="n"/>
      <c r="Z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  <c r="R209" s="1" t="n"/>
      <c r="S209" s="1" t="n"/>
      <c r="T209" s="1" t="n"/>
      <c r="U209" s="1" t="n"/>
      <c r="V209" s="1" t="n"/>
      <c r="W209" s="1" t="n"/>
      <c r="X209" s="1" t="n"/>
      <c r="Y209" s="1" t="n"/>
      <c r="Z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  <c r="R210" s="1" t="n"/>
      <c r="S210" s="1" t="n"/>
      <c r="T210" s="1" t="n"/>
      <c r="U210" s="1" t="n"/>
      <c r="V210" s="1" t="n"/>
      <c r="W210" s="1" t="n"/>
      <c r="X210" s="1" t="n"/>
      <c r="Y210" s="1" t="n"/>
      <c r="Z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  <c r="R211" s="1" t="n"/>
      <c r="S211" s="1" t="n"/>
      <c r="T211" s="1" t="n"/>
      <c r="U211" s="1" t="n"/>
      <c r="V211" s="1" t="n"/>
      <c r="W211" s="1" t="n"/>
      <c r="X211" s="1" t="n"/>
      <c r="Y211" s="1" t="n"/>
      <c r="Z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  <c r="R212" s="1" t="n"/>
      <c r="S212" s="1" t="n"/>
      <c r="T212" s="1" t="n"/>
      <c r="U212" s="1" t="n"/>
      <c r="V212" s="1" t="n"/>
      <c r="W212" s="1" t="n"/>
      <c r="X212" s="1" t="n"/>
      <c r="Y212" s="1" t="n"/>
      <c r="Z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  <c r="R213" s="1" t="n"/>
      <c r="S213" s="1" t="n"/>
      <c r="T213" s="1" t="n"/>
      <c r="U213" s="1" t="n"/>
      <c r="V213" s="1" t="n"/>
      <c r="W213" s="1" t="n"/>
      <c r="X213" s="1" t="n"/>
      <c r="Y213" s="1" t="n"/>
      <c r="Z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  <c r="R214" s="1" t="n"/>
      <c r="S214" s="1" t="n"/>
      <c r="T214" s="1" t="n"/>
      <c r="U214" s="1" t="n"/>
      <c r="V214" s="1" t="n"/>
      <c r="W214" s="1" t="n"/>
      <c r="X214" s="1" t="n"/>
      <c r="Y214" s="1" t="n"/>
      <c r="Z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  <c r="R215" s="1" t="n"/>
      <c r="S215" s="1" t="n"/>
      <c r="T215" s="1" t="n"/>
      <c r="U215" s="1" t="n"/>
      <c r="V215" s="1" t="n"/>
      <c r="W215" s="1" t="n"/>
      <c r="X215" s="1" t="n"/>
      <c r="Y215" s="1" t="n"/>
      <c r="Z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  <c r="R216" s="1" t="n"/>
      <c r="S216" s="1" t="n"/>
      <c r="T216" s="1" t="n"/>
      <c r="U216" s="1" t="n"/>
      <c r="V216" s="1" t="n"/>
      <c r="W216" s="1" t="n"/>
      <c r="X216" s="1" t="n"/>
      <c r="Y216" s="1" t="n"/>
      <c r="Z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  <c r="R217" s="1" t="n"/>
      <c r="S217" s="1" t="n"/>
      <c r="T217" s="1" t="n"/>
      <c r="U217" s="1" t="n"/>
      <c r="V217" s="1" t="n"/>
      <c r="W217" s="1" t="n"/>
      <c r="X217" s="1" t="n"/>
      <c r="Y217" s="1" t="n"/>
      <c r="Z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  <c r="R218" s="1" t="n"/>
      <c r="S218" s="1" t="n"/>
      <c r="T218" s="1" t="n"/>
      <c r="U218" s="1" t="n"/>
      <c r="V218" s="1" t="n"/>
      <c r="W218" s="1" t="n"/>
      <c r="X218" s="1" t="n"/>
      <c r="Y218" s="1" t="n"/>
      <c r="Z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  <c r="R219" s="1" t="n"/>
      <c r="S219" s="1" t="n"/>
      <c r="T219" s="1" t="n"/>
      <c r="U219" s="1" t="n"/>
      <c r="V219" s="1" t="n"/>
      <c r="W219" s="1" t="n"/>
      <c r="X219" s="1" t="n"/>
      <c r="Y219" s="1" t="n"/>
      <c r="Z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  <c r="R220" s="1" t="n"/>
      <c r="S220" s="1" t="n"/>
      <c r="T220" s="1" t="n"/>
      <c r="U220" s="1" t="n"/>
      <c r="V220" s="1" t="n"/>
      <c r="W220" s="1" t="n"/>
      <c r="X220" s="1" t="n"/>
      <c r="Y220" s="1" t="n"/>
      <c r="Z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  <c r="R221" s="1" t="n"/>
      <c r="S221" s="1" t="n"/>
      <c r="T221" s="1" t="n"/>
      <c r="U221" s="1" t="n"/>
      <c r="V221" s="1" t="n"/>
      <c r="W221" s="1" t="n"/>
      <c r="X221" s="1" t="n"/>
      <c r="Y221" s="1" t="n"/>
      <c r="Z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  <c r="R222" s="1" t="n"/>
      <c r="S222" s="1" t="n"/>
      <c r="T222" s="1" t="n"/>
      <c r="U222" s="1" t="n"/>
      <c r="V222" s="1" t="n"/>
      <c r="W222" s="1" t="n"/>
      <c r="X222" s="1" t="n"/>
      <c r="Y222" s="1" t="n"/>
      <c r="Z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  <c r="R223" s="1" t="n"/>
      <c r="S223" s="1" t="n"/>
      <c r="T223" s="1" t="n"/>
      <c r="U223" s="1" t="n"/>
      <c r="V223" s="1" t="n"/>
      <c r="W223" s="1" t="n"/>
      <c r="X223" s="1" t="n"/>
      <c r="Y223" s="1" t="n"/>
      <c r="Z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  <c r="R224" s="1" t="n"/>
      <c r="S224" s="1" t="n"/>
      <c r="T224" s="1" t="n"/>
      <c r="U224" s="1" t="n"/>
      <c r="V224" s="1" t="n"/>
      <c r="W224" s="1" t="n"/>
      <c r="X224" s="1" t="n"/>
      <c r="Y224" s="1" t="n"/>
      <c r="Z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  <c r="R225" s="1" t="n"/>
      <c r="S225" s="1" t="n"/>
      <c r="T225" s="1" t="n"/>
      <c r="U225" s="1" t="n"/>
      <c r="V225" s="1" t="n"/>
      <c r="W225" s="1" t="n"/>
      <c r="X225" s="1" t="n"/>
      <c r="Y225" s="1" t="n"/>
      <c r="Z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  <c r="R226" s="1" t="n"/>
      <c r="S226" s="1" t="n"/>
      <c r="T226" s="1" t="n"/>
      <c r="U226" s="1" t="n"/>
      <c r="V226" s="1" t="n"/>
      <c r="W226" s="1" t="n"/>
      <c r="X226" s="1" t="n"/>
      <c r="Y226" s="1" t="n"/>
      <c r="Z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  <c r="R227" s="1" t="n"/>
      <c r="S227" s="1" t="n"/>
      <c r="T227" s="1" t="n"/>
      <c r="U227" s="1" t="n"/>
      <c r="V227" s="1" t="n"/>
      <c r="W227" s="1" t="n"/>
      <c r="X227" s="1" t="n"/>
      <c r="Y227" s="1" t="n"/>
      <c r="Z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  <c r="R228" s="1" t="n"/>
      <c r="S228" s="1" t="n"/>
      <c r="T228" s="1" t="n"/>
      <c r="U228" s="1" t="n"/>
      <c r="V228" s="1" t="n"/>
      <c r="W228" s="1" t="n"/>
      <c r="X228" s="1" t="n"/>
      <c r="Y228" s="1" t="n"/>
      <c r="Z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  <c r="R229" s="1" t="n"/>
      <c r="S229" s="1" t="n"/>
      <c r="T229" s="1" t="n"/>
      <c r="U229" s="1" t="n"/>
      <c r="V229" s="1" t="n"/>
      <c r="W229" s="1" t="n"/>
      <c r="X229" s="1" t="n"/>
      <c r="Y229" s="1" t="n"/>
      <c r="Z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  <c r="R230" s="1" t="n"/>
      <c r="S230" s="1" t="n"/>
      <c r="T230" s="1" t="n"/>
      <c r="U230" s="1" t="n"/>
      <c r="V230" s="1" t="n"/>
      <c r="W230" s="1" t="n"/>
      <c r="X230" s="1" t="n"/>
      <c r="Y230" s="1" t="n"/>
      <c r="Z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  <c r="R231" s="1" t="n"/>
      <c r="S231" s="1" t="n"/>
      <c r="T231" s="1" t="n"/>
      <c r="U231" s="1" t="n"/>
      <c r="V231" s="1" t="n"/>
      <c r="W231" s="1" t="n"/>
      <c r="X231" s="1" t="n"/>
      <c r="Y231" s="1" t="n"/>
      <c r="Z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  <c r="R232" s="1" t="n"/>
      <c r="S232" s="1" t="n"/>
      <c r="T232" s="1" t="n"/>
      <c r="U232" s="1" t="n"/>
      <c r="V232" s="1" t="n"/>
      <c r="W232" s="1" t="n"/>
      <c r="X232" s="1" t="n"/>
      <c r="Y232" s="1" t="n"/>
      <c r="Z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  <c r="R233" s="1" t="n"/>
      <c r="S233" s="1" t="n"/>
      <c r="T233" s="1" t="n"/>
      <c r="U233" s="1" t="n"/>
      <c r="V233" s="1" t="n"/>
      <c r="W233" s="1" t="n"/>
      <c r="X233" s="1" t="n"/>
      <c r="Y233" s="1" t="n"/>
      <c r="Z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  <c r="R234" s="1" t="n"/>
      <c r="S234" s="1" t="n"/>
      <c r="T234" s="1" t="n"/>
      <c r="U234" s="1" t="n"/>
      <c r="V234" s="1" t="n"/>
      <c r="W234" s="1" t="n"/>
      <c r="X234" s="1" t="n"/>
      <c r="Y234" s="1" t="n"/>
      <c r="Z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  <c r="R235" s="1" t="n"/>
      <c r="S235" s="1" t="n"/>
      <c r="T235" s="1" t="n"/>
      <c r="U235" s="1" t="n"/>
      <c r="V235" s="1" t="n"/>
      <c r="W235" s="1" t="n"/>
      <c r="X235" s="1" t="n"/>
      <c r="Y235" s="1" t="n"/>
      <c r="Z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  <c r="R236" s="1" t="n"/>
      <c r="S236" s="1" t="n"/>
      <c r="T236" s="1" t="n"/>
      <c r="U236" s="1" t="n"/>
      <c r="V236" s="1" t="n"/>
      <c r="W236" s="1" t="n"/>
      <c r="X236" s="1" t="n"/>
      <c r="Y236" s="1" t="n"/>
      <c r="Z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  <c r="R237" s="1" t="n"/>
      <c r="S237" s="1" t="n"/>
      <c r="T237" s="1" t="n"/>
      <c r="U237" s="1" t="n"/>
      <c r="V237" s="1" t="n"/>
      <c r="W237" s="1" t="n"/>
      <c r="X237" s="1" t="n"/>
      <c r="Y237" s="1" t="n"/>
      <c r="Z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  <c r="R238" s="1" t="n"/>
      <c r="S238" s="1" t="n"/>
      <c r="T238" s="1" t="n"/>
      <c r="U238" s="1" t="n"/>
      <c r="V238" s="1" t="n"/>
      <c r="W238" s="1" t="n"/>
      <c r="X238" s="1" t="n"/>
      <c r="Y238" s="1" t="n"/>
      <c r="Z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  <c r="R239" s="1" t="n"/>
      <c r="S239" s="1" t="n"/>
      <c r="T239" s="1" t="n"/>
      <c r="U239" s="1" t="n"/>
      <c r="V239" s="1" t="n"/>
      <c r="W239" s="1" t="n"/>
      <c r="X239" s="1" t="n"/>
      <c r="Y239" s="1" t="n"/>
      <c r="Z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  <c r="R240" s="1" t="n"/>
      <c r="S240" s="1" t="n"/>
      <c r="T240" s="1" t="n"/>
      <c r="U240" s="1" t="n"/>
      <c r="V240" s="1" t="n"/>
      <c r="W240" s="1" t="n"/>
      <c r="X240" s="1" t="n"/>
      <c r="Y240" s="1" t="n"/>
      <c r="Z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  <c r="R241" s="1" t="n"/>
      <c r="S241" s="1" t="n"/>
      <c r="T241" s="1" t="n"/>
      <c r="U241" s="1" t="n"/>
      <c r="V241" s="1" t="n"/>
      <c r="W241" s="1" t="n"/>
      <c r="X241" s="1" t="n"/>
      <c r="Y241" s="1" t="n"/>
      <c r="Z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  <c r="R242" s="1" t="n"/>
      <c r="S242" s="1" t="n"/>
      <c r="T242" s="1" t="n"/>
      <c r="U242" s="1" t="n"/>
      <c r="V242" s="1" t="n"/>
      <c r="W242" s="1" t="n"/>
      <c r="X242" s="1" t="n"/>
      <c r="Y242" s="1" t="n"/>
      <c r="Z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  <c r="R243" s="1" t="n"/>
      <c r="S243" s="1" t="n"/>
      <c r="T243" s="1" t="n"/>
      <c r="U243" s="1" t="n"/>
      <c r="V243" s="1" t="n"/>
      <c r="W243" s="1" t="n"/>
      <c r="X243" s="1" t="n"/>
      <c r="Y243" s="1" t="n"/>
      <c r="Z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  <c r="R244" s="1" t="n"/>
      <c r="S244" s="1" t="n"/>
      <c r="T244" s="1" t="n"/>
      <c r="U244" s="1" t="n"/>
      <c r="V244" s="1" t="n"/>
      <c r="W244" s="1" t="n"/>
      <c r="X244" s="1" t="n"/>
      <c r="Y244" s="1" t="n"/>
      <c r="Z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  <c r="R245" s="1" t="n"/>
      <c r="S245" s="1" t="n"/>
      <c r="T245" s="1" t="n"/>
      <c r="U245" s="1" t="n"/>
      <c r="V245" s="1" t="n"/>
      <c r="W245" s="1" t="n"/>
      <c r="X245" s="1" t="n"/>
      <c r="Y245" s="1" t="n"/>
      <c r="Z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  <c r="R246" s="1" t="n"/>
      <c r="S246" s="1" t="n"/>
      <c r="T246" s="1" t="n"/>
      <c r="U246" s="1" t="n"/>
      <c r="V246" s="1" t="n"/>
      <c r="W246" s="1" t="n"/>
      <c r="X246" s="1" t="n"/>
      <c r="Y246" s="1" t="n"/>
      <c r="Z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  <c r="R247" s="1" t="n"/>
      <c r="S247" s="1" t="n"/>
      <c r="T247" s="1" t="n"/>
      <c r="U247" s="1" t="n"/>
      <c r="V247" s="1" t="n"/>
      <c r="W247" s="1" t="n"/>
      <c r="X247" s="1" t="n"/>
      <c r="Y247" s="1" t="n"/>
      <c r="Z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  <c r="R248" s="1" t="n"/>
      <c r="S248" s="1" t="n"/>
      <c r="T248" s="1" t="n"/>
      <c r="U248" s="1" t="n"/>
      <c r="V248" s="1" t="n"/>
      <c r="W248" s="1" t="n"/>
      <c r="X248" s="1" t="n"/>
      <c r="Y248" s="1" t="n"/>
      <c r="Z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  <c r="R249" s="1" t="n"/>
      <c r="S249" s="1" t="n"/>
      <c r="T249" s="1" t="n"/>
      <c r="U249" s="1" t="n"/>
      <c r="V249" s="1" t="n"/>
      <c r="W249" s="1" t="n"/>
      <c r="X249" s="1" t="n"/>
      <c r="Y249" s="1" t="n"/>
      <c r="Z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  <c r="R250" s="1" t="n"/>
      <c r="S250" s="1" t="n"/>
      <c r="T250" s="1" t="n"/>
      <c r="U250" s="1" t="n"/>
      <c r="V250" s="1" t="n"/>
      <c r="W250" s="1" t="n"/>
      <c r="X250" s="1" t="n"/>
      <c r="Y250" s="1" t="n"/>
      <c r="Z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  <c r="R251" s="1" t="n"/>
      <c r="S251" s="1" t="n"/>
      <c r="T251" s="1" t="n"/>
      <c r="U251" s="1" t="n"/>
      <c r="V251" s="1" t="n"/>
      <c r="W251" s="1" t="n"/>
      <c r="X251" s="1" t="n"/>
      <c r="Y251" s="1" t="n"/>
      <c r="Z251" s="1" t="n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362"/>
  <sheetViews>
    <sheetView showGridLines="0" workbookViewId="0">
      <selection activeCell="A1" sqref="A1"/>
    </sheetView>
  </sheetViews>
  <sheetFormatPr baseColWidth="8" defaultRowHeight="15"/>
  <sheetData>
    <row r="1">
      <c r="A1" s="157" t="inlineStr">
        <is>
          <t>L1 Airam 4713777 14 W</t>
        </is>
      </c>
    </row>
    <row r="2">
      <c r="A2" t="inlineStr">
        <is>
          <t>Phase_deg</t>
        </is>
      </c>
      <c r="B2" t="inlineStr">
        <is>
          <t>U_norm</t>
        </is>
      </c>
      <c r="C2" t="inlineStr">
        <is>
          <t>I_norm</t>
        </is>
      </c>
      <c r="D2" t="inlineStr">
        <is>
          <t>Threshold5</t>
        </is>
      </c>
      <c r="E2" t="inlineStr">
        <is>
          <t>Limit60_X</t>
        </is>
      </c>
      <c r="F2" t="inlineStr">
        <is>
          <t>Limit60_Y</t>
        </is>
      </c>
      <c r="G2" t="inlineStr">
        <is>
          <t>Limit65_X</t>
        </is>
      </c>
      <c r="H2" t="inlineStr">
        <is>
          <t>Limit65_Y</t>
        </is>
      </c>
      <c r="I2" t="inlineStr">
        <is>
          <t>Limit90_X</t>
        </is>
      </c>
      <c r="J2" t="inlineStr">
        <is>
          <t>Limit90_Y</t>
        </is>
      </c>
      <c r="K2" t="inlineStr">
        <is>
          <t>Measured_X</t>
        </is>
      </c>
      <c r="L2" t="inlineStr">
        <is>
          <t>Measured_Y</t>
        </is>
      </c>
    </row>
    <row r="3">
      <c r="A3" t="n">
        <v>-90</v>
      </c>
      <c r="B3" t="n">
        <v>-1.003803322847065</v>
      </c>
      <c r="C3" t="n">
        <v>-0.3380374073238134</v>
      </c>
      <c r="D3" t="n">
        <v>0.05</v>
      </c>
      <c r="E3" t="n">
        <v>60</v>
      </c>
      <c r="F3" t="n">
        <v>-0.1</v>
      </c>
      <c r="G3" t="n">
        <v>65</v>
      </c>
      <c r="H3" t="n">
        <v>-0.1</v>
      </c>
      <c r="I3" t="n">
        <v>90</v>
      </c>
      <c r="J3" t="n">
        <v>-0.1</v>
      </c>
      <c r="K3" t="n">
        <v>58.9229846588014</v>
      </c>
      <c r="L3" t="n">
        <v>0.05</v>
      </c>
      <c r="M3" t="n">
        <v>-90</v>
      </c>
      <c r="N3" t="n">
        <v>0.05</v>
      </c>
    </row>
    <row r="4">
      <c r="A4" t="n">
        <v>-87.27272727272727</v>
      </c>
      <c r="B4" t="n">
        <v>-0.9975567004277891</v>
      </c>
      <c r="C4" t="n">
        <v>-0.2638893566163347</v>
      </c>
      <c r="D4" t="n">
        <v>0.05</v>
      </c>
      <c r="E4" t="n">
        <v>60</v>
      </c>
      <c r="F4" t="n">
        <v>1.1</v>
      </c>
      <c r="G4" t="n">
        <v>65</v>
      </c>
      <c r="H4" t="n">
        <v>1.1</v>
      </c>
      <c r="I4" t="n">
        <v>90</v>
      </c>
      <c r="J4" t="n">
        <v>1.1</v>
      </c>
      <c r="K4" t="n">
        <v>67.2676121905007</v>
      </c>
      <c r="L4" t="n">
        <v>1</v>
      </c>
      <c r="M4" t="n">
        <v>180</v>
      </c>
      <c r="N4" t="n">
        <v>0.05</v>
      </c>
    </row>
    <row r="5">
      <c r="A5" t="n">
        <v>-84.54545454545455</v>
      </c>
      <c r="B5" t="n">
        <v>-0.9954670855164467</v>
      </c>
      <c r="C5" t="n">
        <v>-0.1898060631807778</v>
      </c>
      <c r="D5" t="n">
        <v>0.05</v>
      </c>
      <c r="K5" t="n">
        <v>101.2699178030156</v>
      </c>
      <c r="L5" t="n">
        <v>0.05</v>
      </c>
    </row>
    <row r="6">
      <c r="A6" t="n">
        <v>-81.81818181818181</v>
      </c>
      <c r="B6" t="n">
        <v>-0.9903380744200555</v>
      </c>
      <c r="C6" t="n">
        <v>-0.1167138655780749</v>
      </c>
      <c r="D6" t="n">
        <v>0.05</v>
      </c>
    </row>
    <row r="7">
      <c r="A7" t="n">
        <v>-79.09090909090909</v>
      </c>
      <c r="B7" t="n">
        <v>-0.9799539566147771</v>
      </c>
      <c r="C7" t="n">
        <v>-0.04876156282135517</v>
      </c>
      <c r="D7" t="n">
        <v>0.05</v>
      </c>
    </row>
    <row r="8">
      <c r="A8" t="n">
        <v>-76.36363636363636</v>
      </c>
      <c r="B8" t="n">
        <v>-0.9720809503912686</v>
      </c>
      <c r="C8" t="n">
        <v>0.009495982097530435</v>
      </c>
      <c r="D8" t="n">
        <v>0.05</v>
      </c>
    </row>
    <row r="9">
      <c r="A9" t="n">
        <v>-73.63636363636364</v>
      </c>
      <c r="B9" t="n">
        <v>-0.9597399880260206</v>
      </c>
      <c r="C9" t="n">
        <v>0.0252082893771085</v>
      </c>
      <c r="D9" t="n">
        <v>0.05</v>
      </c>
    </row>
    <row r="10">
      <c r="A10" t="n">
        <v>-70.90909090909091</v>
      </c>
      <c r="B10" t="n">
        <v>-0.9448197513600539</v>
      </c>
      <c r="C10" t="n">
        <v>0.02447797543951923</v>
      </c>
      <c r="D10" t="n">
        <v>0.05</v>
      </c>
    </row>
    <row r="11">
      <c r="A11" t="n">
        <v>-68.18181818181819</v>
      </c>
      <c r="B11" t="n">
        <v>-0.9274623085028074</v>
      </c>
      <c r="C11" t="n">
        <v>0.02408011988422113</v>
      </c>
      <c r="D11" t="n">
        <v>0.05</v>
      </c>
    </row>
    <row r="12">
      <c r="A12" t="n">
        <v>-65.45454545454545</v>
      </c>
      <c r="B12" t="n">
        <v>-0.9105713858887134</v>
      </c>
      <c r="C12" t="n">
        <v>0.02367404360734939</v>
      </c>
      <c r="D12" t="n">
        <v>0.05</v>
      </c>
    </row>
    <row r="13">
      <c r="A13" t="n">
        <v>-62.72727272727273</v>
      </c>
      <c r="B13" t="n">
        <v>-0.8875684468950791</v>
      </c>
      <c r="C13" t="n">
        <v>0.02411692811479049</v>
      </c>
      <c r="D13" t="n">
        <v>0.05</v>
      </c>
    </row>
    <row r="14">
      <c r="A14" t="n">
        <v>-60</v>
      </c>
      <c r="B14" t="n">
        <v>-0.8652256437878846</v>
      </c>
      <c r="C14" t="n">
        <v>0.02481612842683466</v>
      </c>
      <c r="D14" t="n">
        <v>0.05</v>
      </c>
    </row>
    <row r="15">
      <c r="A15" t="n">
        <v>-57.27272727272727</v>
      </c>
      <c r="B15" t="n">
        <v>-0.8397239342598031</v>
      </c>
      <c r="C15" t="n">
        <v>0.02565247281743678</v>
      </c>
      <c r="D15" t="n">
        <v>0.05</v>
      </c>
    </row>
    <row r="16">
      <c r="A16" t="n">
        <v>-54.54545454545455</v>
      </c>
      <c r="B16" t="n">
        <v>-0.8155493948234228</v>
      </c>
      <c r="C16" t="n">
        <v>0.02500803596032074</v>
      </c>
      <c r="D16" t="n">
        <v>0.05</v>
      </c>
    </row>
    <row r="17">
      <c r="A17" t="n">
        <v>-51.81818181818182</v>
      </c>
      <c r="B17" t="n">
        <v>-0.7855262798522359</v>
      </c>
      <c r="C17" t="n">
        <v>0.02343574681240682</v>
      </c>
      <c r="D17" t="n">
        <v>0.05</v>
      </c>
    </row>
    <row r="18">
      <c r="A18" t="n">
        <v>-49.09090909090909</v>
      </c>
      <c r="B18" t="n">
        <v>-0.754978785167177</v>
      </c>
      <c r="C18" t="n">
        <v>0.02483457787313419</v>
      </c>
      <c r="D18" t="n">
        <v>0.05</v>
      </c>
    </row>
    <row r="19">
      <c r="A19" t="n">
        <v>-46.36363636363637</v>
      </c>
      <c r="B19" t="n">
        <v>-0.7240986218437089</v>
      </c>
      <c r="C19" t="n">
        <v>0.02459791978568815</v>
      </c>
      <c r="D19" t="n">
        <v>0.05</v>
      </c>
    </row>
    <row r="20">
      <c r="A20" t="n">
        <v>-43.63636363636364</v>
      </c>
      <c r="B20" t="n">
        <v>-0.6892359387772751</v>
      </c>
      <c r="C20" t="n">
        <v>0.02504394640903817</v>
      </c>
      <c r="D20" t="n">
        <v>0.05</v>
      </c>
    </row>
    <row r="21">
      <c r="A21" t="n">
        <v>-40.90909090909091</v>
      </c>
      <c r="B21" t="n">
        <v>-0.6547697396605653</v>
      </c>
      <c r="C21" t="n">
        <v>0.02459791978568815</v>
      </c>
      <c r="D21" t="n">
        <v>0.05</v>
      </c>
    </row>
    <row r="22">
      <c r="A22" t="n">
        <v>-38.18181818181819</v>
      </c>
      <c r="B22" t="n">
        <v>-0.6157171645059621</v>
      </c>
      <c r="C22" t="n">
        <v>0.02315957321404616</v>
      </c>
      <c r="D22" t="n">
        <v>0.05</v>
      </c>
    </row>
    <row r="23">
      <c r="A23" t="n">
        <v>-35.45454545454546</v>
      </c>
      <c r="B23" t="n">
        <v>-0.578148162636118</v>
      </c>
      <c r="C23" t="n">
        <v>0.02413319460345906</v>
      </c>
      <c r="D23" t="n">
        <v>0.05</v>
      </c>
    </row>
    <row r="24">
      <c r="A24" t="n">
        <v>-32.72727272727273</v>
      </c>
      <c r="B24" t="n">
        <v>-0.5388511123002288</v>
      </c>
      <c r="C24" t="n">
        <v>0.02209184294947258</v>
      </c>
      <c r="D24" t="n">
        <v>0.05</v>
      </c>
    </row>
    <row r="25">
      <c r="A25" t="n">
        <v>-30.00000000000001</v>
      </c>
      <c r="B25" t="n">
        <v>-0.5000954684558172</v>
      </c>
      <c r="C25" t="n">
        <v>0.02370617543365119</v>
      </c>
      <c r="D25" t="n">
        <v>0.05</v>
      </c>
    </row>
    <row r="26">
      <c r="A26" t="n">
        <v>-27.27272727272728</v>
      </c>
      <c r="B26" t="n">
        <v>-0.4568876697518634</v>
      </c>
      <c r="C26" t="n">
        <v>0.02304825060292698</v>
      </c>
      <c r="D26" t="n">
        <v>0.05</v>
      </c>
    </row>
    <row r="27">
      <c r="A27" t="n">
        <v>-24.54545454545455</v>
      </c>
      <c r="B27" t="n">
        <v>-0.415130551800862</v>
      </c>
      <c r="C27" t="n">
        <v>0.02312332580707903</v>
      </c>
      <c r="D27" t="n">
        <v>0.05</v>
      </c>
    </row>
    <row r="28">
      <c r="A28" t="n">
        <v>-21.81818181818183</v>
      </c>
      <c r="B28" t="n">
        <v>-0.367942023513438</v>
      </c>
      <c r="C28" t="n">
        <v>0.02180796003301868</v>
      </c>
      <c r="D28" t="n">
        <v>0.05</v>
      </c>
    </row>
    <row r="29">
      <c r="A29" t="n">
        <v>-19.09090909090909</v>
      </c>
      <c r="B29" t="n">
        <v>-0.325538494057506</v>
      </c>
      <c r="C29" t="n">
        <v>0.02316013410642808</v>
      </c>
      <c r="D29" t="n">
        <v>0.05</v>
      </c>
    </row>
    <row r="30">
      <c r="A30" t="n">
        <v>-16.36363636363637</v>
      </c>
      <c r="B30" t="n">
        <v>-0.2787488035580769</v>
      </c>
      <c r="C30" t="n">
        <v>0.02339443751512904</v>
      </c>
      <c r="D30" t="n">
        <v>0.05</v>
      </c>
    </row>
    <row r="31">
      <c r="A31" t="n">
        <v>-13.63636363636364</v>
      </c>
      <c r="B31" t="n">
        <v>-0.2352292335563208</v>
      </c>
      <c r="C31" t="n">
        <v>0.0228249701463998</v>
      </c>
      <c r="D31" t="n">
        <v>0.05</v>
      </c>
    </row>
    <row r="32">
      <c r="A32" t="n">
        <v>-10.90909090909092</v>
      </c>
      <c r="B32" t="n">
        <v>-0.1883363572815064</v>
      </c>
      <c r="C32" t="n">
        <v>0.0232000881340001</v>
      </c>
      <c r="D32" t="n">
        <v>0.05</v>
      </c>
    </row>
    <row r="33">
      <c r="A33" t="n">
        <v>-8.181818181818187</v>
      </c>
      <c r="B33" t="n">
        <v>-0.1404026270826792</v>
      </c>
      <c r="C33" t="n">
        <v>0.02233531016015358</v>
      </c>
      <c r="D33" t="n">
        <v>0.05</v>
      </c>
    </row>
    <row r="34">
      <c r="A34" t="n">
        <v>-5.454545454545467</v>
      </c>
      <c r="B34" t="n">
        <v>-0.09298141399488039</v>
      </c>
      <c r="C34" t="n">
        <v>0.02210547080076992</v>
      </c>
      <c r="D34" t="n">
        <v>0.05</v>
      </c>
    </row>
    <row r="35">
      <c r="A35" t="n">
        <v>-2.727272727272734</v>
      </c>
      <c r="B35" t="n">
        <v>-0.04711300562811567</v>
      </c>
      <c r="C35" t="n">
        <v>0.0224164886838749</v>
      </c>
      <c r="D35" t="n">
        <v>0.05</v>
      </c>
    </row>
    <row r="36">
      <c r="A36" t="n">
        <v>0</v>
      </c>
      <c r="B36" t="n">
        <v>0.002757121604473314</v>
      </c>
      <c r="C36" t="n">
        <v>0.0220648815389093</v>
      </c>
      <c r="D36" t="n">
        <v>0.05</v>
      </c>
    </row>
    <row r="37">
      <c r="A37" t="n">
        <v>2.72727272727272</v>
      </c>
      <c r="B37" t="n">
        <v>0.04785329659788372</v>
      </c>
      <c r="C37" t="n">
        <v>0.02239763567766433</v>
      </c>
      <c r="D37" t="n">
        <v>0.05</v>
      </c>
    </row>
    <row r="38">
      <c r="A38" t="n">
        <v>5.454545454545453</v>
      </c>
      <c r="B38" t="n">
        <v>0.09575087864692282</v>
      </c>
      <c r="C38" t="n">
        <v>0.02142687601592829</v>
      </c>
      <c r="D38" t="n">
        <v>0.05</v>
      </c>
    </row>
    <row r="39">
      <c r="A39" t="n">
        <v>8.181818181818173</v>
      </c>
      <c r="B39" t="n">
        <v>0.1442854464944529</v>
      </c>
      <c r="C39" t="n">
        <v>0.02267773694900374</v>
      </c>
      <c r="D39" t="n">
        <v>0.05</v>
      </c>
    </row>
    <row r="40">
      <c r="A40" t="n">
        <v>10.90909090909091</v>
      </c>
      <c r="B40" t="n">
        <v>0.1900648272381131</v>
      </c>
      <c r="C40" t="n">
        <v>0.0220648815389093</v>
      </c>
      <c r="D40" t="n">
        <v>0.05</v>
      </c>
    </row>
    <row r="41">
      <c r="A41" t="n">
        <v>13.63636363636363</v>
      </c>
      <c r="B41" t="n">
        <v>0.2378890600032872</v>
      </c>
      <c r="C41" t="n">
        <v>0.0220648815389093</v>
      </c>
      <c r="D41" t="n">
        <v>0.05</v>
      </c>
    </row>
    <row r="42">
      <c r="A42" t="n">
        <v>16.36363636363636</v>
      </c>
      <c r="B42" t="n">
        <v>0.2829299503096556</v>
      </c>
      <c r="C42" t="n">
        <v>0.02088161043792581</v>
      </c>
      <c r="D42" t="n">
        <v>0.05</v>
      </c>
    </row>
    <row r="43">
      <c r="A43" t="n">
        <v>19.09090909090908</v>
      </c>
      <c r="B43" t="n">
        <v>0.3277936816479676</v>
      </c>
      <c r="C43" t="n">
        <v>0.0213528609788469</v>
      </c>
      <c r="D43" t="n">
        <v>0.05</v>
      </c>
    </row>
    <row r="44">
      <c r="A44" t="n">
        <v>21.81818181818181</v>
      </c>
      <c r="B44" t="n">
        <v>0.3730423736013823</v>
      </c>
      <c r="C44" t="n">
        <v>0.02102321435774235</v>
      </c>
      <c r="D44" t="n">
        <v>0.05</v>
      </c>
    </row>
    <row r="45">
      <c r="A45" t="n">
        <v>24.54545454545453</v>
      </c>
      <c r="B45" t="n">
        <v>0.4178241038814323</v>
      </c>
      <c r="C45" t="n">
        <v>0.02181848326032491</v>
      </c>
      <c r="D45" t="n">
        <v>0.05</v>
      </c>
    </row>
    <row r="46">
      <c r="A46" t="n">
        <v>27.27272727272727</v>
      </c>
      <c r="B46" t="n">
        <v>0.4588288958331244</v>
      </c>
      <c r="C46" t="n">
        <v>0.02199235276350642</v>
      </c>
      <c r="D46" t="n">
        <v>0.05</v>
      </c>
    </row>
    <row r="47">
      <c r="A47" t="n">
        <v>29.99999999999999</v>
      </c>
      <c r="B47" t="n">
        <v>0.4996436341396542</v>
      </c>
      <c r="C47" t="n">
        <v>0.02182639243120718</v>
      </c>
      <c r="D47" t="n">
        <v>0.05</v>
      </c>
    </row>
    <row r="48">
      <c r="A48" t="n">
        <v>32.72727272727272</v>
      </c>
      <c r="B48" t="n">
        <v>0.543096994390731</v>
      </c>
      <c r="C48" t="n">
        <v>0.02090065334802031</v>
      </c>
      <c r="D48" t="n">
        <v>0.05</v>
      </c>
    </row>
    <row r="49">
      <c r="A49" t="n">
        <v>35.45454545454544</v>
      </c>
      <c r="B49" t="n">
        <v>0.5807533911472577</v>
      </c>
      <c r="C49" t="n">
        <v>0.02142399276648882</v>
      </c>
      <c r="D49" t="n">
        <v>0.05</v>
      </c>
    </row>
    <row r="50">
      <c r="A50" t="n">
        <v>38.18181818181816</v>
      </c>
      <c r="B50" t="n">
        <v>0.6212594814976541</v>
      </c>
      <c r="C50" t="n">
        <v>0.02142399276648882</v>
      </c>
      <c r="D50" t="n">
        <v>0.05</v>
      </c>
    </row>
    <row r="51">
      <c r="A51" t="n">
        <v>40.90909090909091</v>
      </c>
      <c r="B51" t="n">
        <v>0.6552405025743452</v>
      </c>
      <c r="C51" t="n">
        <v>0.02056473928414919</v>
      </c>
      <c r="D51" t="n">
        <v>0.05</v>
      </c>
    </row>
    <row r="52">
      <c r="A52" t="n">
        <v>43.63636363636363</v>
      </c>
      <c r="B52" t="n">
        <v>0.6927779542084597</v>
      </c>
      <c r="C52" t="n">
        <v>0.02081362317506848</v>
      </c>
      <c r="D52" t="n">
        <v>0.05</v>
      </c>
    </row>
    <row r="53">
      <c r="A53" t="n">
        <v>46.36363636363635</v>
      </c>
      <c r="B53" t="n">
        <v>0.7235542539406987</v>
      </c>
      <c r="C53" t="n">
        <v>0.02216864357132743</v>
      </c>
      <c r="D53" t="n">
        <v>0.05</v>
      </c>
    </row>
    <row r="54">
      <c r="A54" t="n">
        <v>49.09090909090909</v>
      </c>
      <c r="B54" t="n">
        <v>0.7587294184838991</v>
      </c>
      <c r="C54" t="n">
        <v>0.0212830969204608</v>
      </c>
      <c r="D54" t="n">
        <v>0.05</v>
      </c>
    </row>
    <row r="55">
      <c r="A55" t="n">
        <v>51.81818181818181</v>
      </c>
      <c r="B55" t="n">
        <v>0.7881666349158907</v>
      </c>
      <c r="C55" t="n">
        <v>0.01985799979594713</v>
      </c>
      <c r="D55" t="n">
        <v>0.05</v>
      </c>
    </row>
    <row r="56">
      <c r="A56" t="n">
        <v>54.54545454545453</v>
      </c>
      <c r="B56" t="n">
        <v>0.8156393745254906</v>
      </c>
      <c r="C56" t="n">
        <v>0.02113926805191099</v>
      </c>
      <c r="D56" t="n">
        <v>0.05</v>
      </c>
    </row>
    <row r="57">
      <c r="A57" t="n">
        <v>57.27272727272725</v>
      </c>
      <c r="B57" t="n">
        <v>0.8420182748371103</v>
      </c>
      <c r="C57" t="n">
        <v>0.02109520336486178</v>
      </c>
      <c r="D57" t="n">
        <v>0.05</v>
      </c>
    </row>
    <row r="58">
      <c r="A58" t="n">
        <v>60</v>
      </c>
      <c r="B58" t="n">
        <v>0.8657395506342209</v>
      </c>
      <c r="C58" t="n">
        <v>0.1444224205643168</v>
      </c>
      <c r="D58" t="n">
        <v>0.05</v>
      </c>
    </row>
    <row r="59">
      <c r="A59" t="n">
        <v>62.72727272727272</v>
      </c>
      <c r="B59" t="n">
        <v>0.8871154274914554</v>
      </c>
      <c r="C59" t="n">
        <v>0.607611962969541</v>
      </c>
      <c r="D59" t="n">
        <v>0.05</v>
      </c>
    </row>
    <row r="60">
      <c r="A60" t="n">
        <v>65.45454545454544</v>
      </c>
      <c r="B60" t="n">
        <v>0.9074352975914319</v>
      </c>
      <c r="C60" t="n">
        <v>0.9347702769106936</v>
      </c>
      <c r="D60" t="n">
        <v>0.05</v>
      </c>
    </row>
    <row r="61">
      <c r="A61" t="n">
        <v>68.18181818181816</v>
      </c>
      <c r="B61" t="n">
        <v>0.9280156020360291</v>
      </c>
      <c r="C61" t="n">
        <v>0.9831800538805252</v>
      </c>
      <c r="D61" t="n">
        <v>0.05</v>
      </c>
    </row>
    <row r="62">
      <c r="A62" t="n">
        <v>70.90909090909091</v>
      </c>
      <c r="B62" t="n">
        <v>0.9440170517040094</v>
      </c>
      <c r="C62" t="n">
        <v>0.8834662457138718</v>
      </c>
      <c r="D62" t="n">
        <v>0.05</v>
      </c>
    </row>
    <row r="63">
      <c r="A63" t="n">
        <v>73.63636363636363</v>
      </c>
      <c r="B63" t="n">
        <v>0.9591277522891589</v>
      </c>
      <c r="C63" t="n">
        <v>0.7751909296358281</v>
      </c>
      <c r="D63" t="n">
        <v>0.05</v>
      </c>
    </row>
    <row r="64">
      <c r="A64" t="n">
        <v>76.36363636363635</v>
      </c>
      <c r="B64" t="n">
        <v>0.9707307122502444</v>
      </c>
      <c r="C64" t="n">
        <v>0.695361270827862</v>
      </c>
      <c r="D64" t="n">
        <v>0.05</v>
      </c>
    </row>
    <row r="65">
      <c r="A65" t="n">
        <v>79.09090909090907</v>
      </c>
      <c r="B65" t="n">
        <v>0.9817870700599112</v>
      </c>
      <c r="C65" t="n">
        <v>0.6240416654648437</v>
      </c>
      <c r="D65" t="n">
        <v>0.05</v>
      </c>
    </row>
    <row r="66">
      <c r="A66" t="n">
        <v>81.81818181818181</v>
      </c>
      <c r="B66" t="n">
        <v>0.9880062994638455</v>
      </c>
      <c r="C66" t="n">
        <v>0.5523736173770325</v>
      </c>
      <c r="D66" t="n">
        <v>0.05</v>
      </c>
    </row>
    <row r="67">
      <c r="A67" t="n">
        <v>84.54545454545453</v>
      </c>
      <c r="B67" t="n">
        <v>0.9972687606035928</v>
      </c>
      <c r="C67" t="n">
        <v>0.4918642600357606</v>
      </c>
      <c r="D67" t="n">
        <v>0.05</v>
      </c>
    </row>
    <row r="68">
      <c r="A68" t="n">
        <v>87.27272727272725</v>
      </c>
      <c r="B68" t="n">
        <v>0.9981445361484294</v>
      </c>
      <c r="C68" t="n">
        <v>0.4162646730863452</v>
      </c>
      <c r="D68" t="n">
        <v>0.05</v>
      </c>
    </row>
    <row r="69">
      <c r="A69" t="n">
        <v>90</v>
      </c>
      <c r="B69" t="n">
        <v>1.003143764375243</v>
      </c>
      <c r="C69" t="n">
        <v>0.3467557191440927</v>
      </c>
      <c r="D69" t="n">
        <v>0.05</v>
      </c>
    </row>
    <row r="70">
      <c r="A70" t="n">
        <v>92.72727272727272</v>
      </c>
      <c r="B70" t="n">
        <v>0.9986443627391698</v>
      </c>
      <c r="C70" t="n">
        <v>0.2684519367613146</v>
      </c>
      <c r="D70" t="n">
        <v>0.05</v>
      </c>
    </row>
    <row r="71">
      <c r="A71" t="n">
        <v>95.45454545454544</v>
      </c>
      <c r="B71" t="n">
        <v>0.9990324380057849</v>
      </c>
      <c r="C71" t="n">
        <v>0.19440847820748</v>
      </c>
      <c r="D71" t="n">
        <v>0.05</v>
      </c>
    </row>
    <row r="72">
      <c r="A72" t="n">
        <v>98.18181818181816</v>
      </c>
      <c r="B72" t="n">
        <v>0.9900629829852002</v>
      </c>
      <c r="C72" t="n">
        <v>0.1303559715624347</v>
      </c>
      <c r="D72" t="n">
        <v>0.05</v>
      </c>
    </row>
    <row r="73">
      <c r="A73" t="n">
        <v>100.9090909090909</v>
      </c>
      <c r="B73" t="n">
        <v>0.9850729291459804</v>
      </c>
      <c r="C73" t="n">
        <v>0.05997508619343191</v>
      </c>
      <c r="D73" t="n">
        <v>0.05</v>
      </c>
    </row>
    <row r="74">
      <c r="A74" t="n">
        <v>103.6363636363636</v>
      </c>
      <c r="B74" t="n">
        <v>0.9724735842213755</v>
      </c>
      <c r="C74" t="n">
        <v>-0.005470648100041986</v>
      </c>
      <c r="D74" t="n">
        <v>0.05</v>
      </c>
    </row>
    <row r="75">
      <c r="A75" t="n">
        <v>106.3636363636363</v>
      </c>
      <c r="B75" t="n">
        <v>0.9570739107648821</v>
      </c>
      <c r="C75" t="n">
        <v>-0.01947587463902994</v>
      </c>
      <c r="D75" t="n">
        <v>0.05</v>
      </c>
    </row>
    <row r="76">
      <c r="A76" t="n">
        <v>109.0909090909091</v>
      </c>
      <c r="B76" t="n">
        <v>0.9447558506620624</v>
      </c>
      <c r="C76" t="n">
        <v>-0.02060321772763597</v>
      </c>
      <c r="D76" t="n">
        <v>0.05</v>
      </c>
    </row>
    <row r="77">
      <c r="A77" t="n">
        <v>111.8181818181818</v>
      </c>
      <c r="B77" t="n">
        <v>0.9298320426807836</v>
      </c>
      <c r="C77" t="n">
        <v>-0.01950132761827591</v>
      </c>
      <c r="D77" t="n">
        <v>0.05</v>
      </c>
    </row>
    <row r="78">
      <c r="A78" t="n">
        <v>114.5454545454545</v>
      </c>
      <c r="B78" t="n">
        <v>0.9103460086698716</v>
      </c>
      <c r="C78" t="n">
        <v>-0.01912715074350379</v>
      </c>
      <c r="D78" t="n">
        <v>0.05</v>
      </c>
    </row>
    <row r="79">
      <c r="A79" t="n">
        <v>117.2727272727273</v>
      </c>
      <c r="B79" t="n">
        <v>0.8890138597447085</v>
      </c>
      <c r="C79" t="n">
        <v>-0.0177324908284837</v>
      </c>
      <c r="D79" t="n">
        <v>0.05</v>
      </c>
    </row>
    <row r="80">
      <c r="A80" t="n">
        <v>120</v>
      </c>
      <c r="B80" t="n">
        <v>0.8679001712097894</v>
      </c>
      <c r="C80" t="n">
        <v>-0.01886043884585543</v>
      </c>
      <c r="D80" t="n">
        <v>0.05</v>
      </c>
    </row>
    <row r="81">
      <c r="A81" t="n">
        <v>122.7272727272727</v>
      </c>
      <c r="B81" t="n">
        <v>0.841030553554986</v>
      </c>
      <c r="C81" t="n">
        <v>-0.01925919704335963</v>
      </c>
      <c r="D81" t="n">
        <v>0.05</v>
      </c>
    </row>
    <row r="82">
      <c r="A82" t="n">
        <v>125.4545454545454</v>
      </c>
      <c r="B82" t="n">
        <v>0.8168963043389295</v>
      </c>
      <c r="C82" t="n">
        <v>-0.01962936786901249</v>
      </c>
      <c r="D82" t="n">
        <v>0.05</v>
      </c>
    </row>
    <row r="83">
      <c r="A83" t="n">
        <v>128.1818181818182</v>
      </c>
      <c r="B83" t="n">
        <v>0.7867377621162693</v>
      </c>
      <c r="C83" t="n">
        <v>-0.01896130384994369</v>
      </c>
      <c r="D83" t="n">
        <v>0.05</v>
      </c>
    </row>
    <row r="84">
      <c r="A84" t="n">
        <v>130.9090909090909</v>
      </c>
      <c r="B84" t="n">
        <v>0.7550698025889289</v>
      </c>
      <c r="C84" t="n">
        <v>-0.01950132761827591</v>
      </c>
      <c r="D84" t="n">
        <v>0.05</v>
      </c>
    </row>
    <row r="85">
      <c r="A85" t="n">
        <v>133.6363636363636</v>
      </c>
      <c r="B85" t="n">
        <v>0.7236699507649957</v>
      </c>
      <c r="C85" t="n">
        <v>-0.01857300334028899</v>
      </c>
      <c r="D85" t="n">
        <v>0.05</v>
      </c>
    </row>
    <row r="86">
      <c r="A86" t="n">
        <v>136.3636363636363</v>
      </c>
      <c r="B86" t="n">
        <v>0.6921551070901392</v>
      </c>
      <c r="C86" t="n">
        <v>-0.01835616088788323</v>
      </c>
      <c r="D86" t="n">
        <v>0.05</v>
      </c>
    </row>
    <row r="87">
      <c r="A87" t="n">
        <v>139.0909090909091</v>
      </c>
      <c r="B87" t="n">
        <v>0.6558834273387454</v>
      </c>
      <c r="C87" t="n">
        <v>-0.01701365925544841</v>
      </c>
      <c r="D87" t="n">
        <v>0.05</v>
      </c>
    </row>
    <row r="88">
      <c r="A88" t="n">
        <v>141.8181818181818</v>
      </c>
      <c r="B88" t="n">
        <v>0.6201367114548746</v>
      </c>
      <c r="C88" t="n">
        <v>-0.01994746313288953</v>
      </c>
      <c r="D88" t="n">
        <v>0.05</v>
      </c>
    </row>
    <row r="89">
      <c r="A89" t="n">
        <v>144.5454545454545</v>
      </c>
      <c r="B89" t="n">
        <v>0.5821162883696017</v>
      </c>
      <c r="C89" t="n">
        <v>-0.01855308734653981</v>
      </c>
      <c r="D89" t="n">
        <v>0.05</v>
      </c>
    </row>
    <row r="90">
      <c r="A90" t="n">
        <v>147.2727272727273</v>
      </c>
      <c r="B90" t="n">
        <v>0.5420168637544637</v>
      </c>
      <c r="C90" t="n">
        <v>-0.01807327036649965</v>
      </c>
      <c r="D90" t="n">
        <v>0.05</v>
      </c>
    </row>
    <row r="91">
      <c r="A91" t="n">
        <v>150</v>
      </c>
      <c r="B91" t="n">
        <v>0.5025848128654669</v>
      </c>
      <c r="C91" t="n">
        <v>-0.0171445687385248</v>
      </c>
      <c r="D91" t="n">
        <v>0.05</v>
      </c>
    </row>
    <row r="92">
      <c r="A92" t="n">
        <v>152.7272727272727</v>
      </c>
      <c r="B92" t="n">
        <v>0.4580644159862716</v>
      </c>
      <c r="C92" t="n">
        <v>-0.01809122559085839</v>
      </c>
      <c r="D92" t="n">
        <v>0.05</v>
      </c>
    </row>
    <row r="93">
      <c r="A93" t="n">
        <v>155.4545454545454</v>
      </c>
      <c r="B93" t="n">
        <v>0.416363845842005</v>
      </c>
      <c r="C93" t="n">
        <v>-0.01821955007343495</v>
      </c>
      <c r="D93" t="n">
        <v>0.05</v>
      </c>
    </row>
    <row r="94">
      <c r="A94" t="n">
        <v>158.1818181818182</v>
      </c>
      <c r="B94" t="n">
        <v>0.371852754703464</v>
      </c>
      <c r="C94" t="n">
        <v>-0.01874455099789176</v>
      </c>
      <c r="D94" t="n">
        <v>0.05</v>
      </c>
    </row>
    <row r="95">
      <c r="A95" t="n">
        <v>160.9090909090909</v>
      </c>
      <c r="B95" t="n">
        <v>0.3286507502169049</v>
      </c>
      <c r="C95" t="n">
        <v>-0.01822867961348022</v>
      </c>
      <c r="D95" t="n">
        <v>0.05</v>
      </c>
    </row>
    <row r="96">
      <c r="A96" t="n">
        <v>163.6363636363636</v>
      </c>
      <c r="B96" t="n">
        <v>0.2807532101220184</v>
      </c>
      <c r="C96" t="n">
        <v>-0.01803010119782269</v>
      </c>
      <c r="D96" t="n">
        <v>0.05</v>
      </c>
    </row>
    <row r="97">
      <c r="A97" t="n">
        <v>166.3636363636363</v>
      </c>
      <c r="B97" t="n">
        <v>0.2376816362388335</v>
      </c>
      <c r="C97" t="n">
        <v>-0.01737634443445222</v>
      </c>
      <c r="D97" t="n">
        <v>0.05</v>
      </c>
    </row>
    <row r="98">
      <c r="A98" t="n">
        <v>169.0909090909091</v>
      </c>
      <c r="B98" t="n">
        <v>0.1905587796380165</v>
      </c>
      <c r="C98" t="n">
        <v>-0.01640558477271625</v>
      </c>
      <c r="D98" t="n">
        <v>0.05</v>
      </c>
    </row>
    <row r="99">
      <c r="A99" t="n">
        <v>171.8181818181818</v>
      </c>
      <c r="B99" t="n">
        <v>0.1440829714944892</v>
      </c>
      <c r="C99" t="n">
        <v>-0.01669981794013637</v>
      </c>
      <c r="D99" t="n">
        <v>0.05</v>
      </c>
    </row>
    <row r="100">
      <c r="A100" t="n">
        <v>174.5454545454545</v>
      </c>
      <c r="B100" t="n">
        <v>0.0972186298437157</v>
      </c>
      <c r="C100" t="n">
        <v>-0.01821955007343495</v>
      </c>
      <c r="D100" t="n">
        <v>0.05</v>
      </c>
    </row>
    <row r="101">
      <c r="A101" t="n">
        <v>177.2727272727273</v>
      </c>
      <c r="B101" t="n">
        <v>0.04905558930163231</v>
      </c>
      <c r="C101" t="n">
        <v>-0.0168926057544914</v>
      </c>
      <c r="D101" t="n">
        <v>0.05</v>
      </c>
    </row>
    <row r="102">
      <c r="A102" t="n">
        <v>180</v>
      </c>
      <c r="B102" t="n">
        <v>0.03455674393366612</v>
      </c>
      <c r="C102" t="n">
        <v>-0.01507614340428429</v>
      </c>
      <c r="D102" t="n">
        <v>0.05</v>
      </c>
    </row>
    <row r="106">
      <c r="A106" s="157" t="inlineStr">
        <is>
          <t>L2 Airam Onni 12 W</t>
        </is>
      </c>
    </row>
    <row r="107">
      <c r="A107" t="inlineStr">
        <is>
          <t>Phase_deg</t>
        </is>
      </c>
      <c r="B107" t="inlineStr">
        <is>
          <t>U_norm</t>
        </is>
      </c>
      <c r="C107" t="inlineStr">
        <is>
          <t>I_norm</t>
        </is>
      </c>
      <c r="D107" t="inlineStr">
        <is>
          <t>Threshold5</t>
        </is>
      </c>
      <c r="E107" t="inlineStr">
        <is>
          <t>Limit60_X</t>
        </is>
      </c>
      <c r="F107" t="inlineStr">
        <is>
          <t>Limit60_Y</t>
        </is>
      </c>
      <c r="G107" t="inlineStr">
        <is>
          <t>Limit65_X</t>
        </is>
      </c>
      <c r="H107" t="inlineStr">
        <is>
          <t>Limit65_Y</t>
        </is>
      </c>
      <c r="I107" t="inlineStr">
        <is>
          <t>Limit90_X</t>
        </is>
      </c>
      <c r="J107" t="inlineStr">
        <is>
          <t>Limit90_Y</t>
        </is>
      </c>
      <c r="K107" t="inlineStr">
        <is>
          <t>Measured_X</t>
        </is>
      </c>
      <c r="L107" t="inlineStr">
        <is>
          <t>Measured_Y</t>
        </is>
      </c>
    </row>
    <row r="108">
      <c r="A108" t="n">
        <v>-90</v>
      </c>
      <c r="B108" t="n">
        <v>-0.9993930557767577</v>
      </c>
      <c r="C108" t="n">
        <v>-0.2669387880030247</v>
      </c>
      <c r="D108" t="n">
        <v>0.05</v>
      </c>
      <c r="E108" t="n">
        <v>60</v>
      </c>
      <c r="F108" t="n">
        <v>-0.1</v>
      </c>
      <c r="G108" t="n">
        <v>65</v>
      </c>
      <c r="H108" t="n">
        <v>-0.1</v>
      </c>
      <c r="I108" t="n">
        <v>90</v>
      </c>
      <c r="J108" t="n">
        <v>-0.1</v>
      </c>
      <c r="K108" t="n">
        <v>52.7280035832278</v>
      </c>
      <c r="L108" t="n">
        <v>0.05</v>
      </c>
      <c r="M108" t="n">
        <v>-90</v>
      </c>
      <c r="N108" t="n">
        <v>0.05</v>
      </c>
    </row>
    <row r="109">
      <c r="A109" t="n">
        <v>-87.27272727272727</v>
      </c>
      <c r="B109" t="n">
        <v>-1.000103217237609</v>
      </c>
      <c r="C109" t="n">
        <v>-0.2068176078729239</v>
      </c>
      <c r="D109" t="n">
        <v>0.05</v>
      </c>
      <c r="E109" t="n">
        <v>60</v>
      </c>
      <c r="F109" t="n">
        <v>1.1</v>
      </c>
      <c r="G109" t="n">
        <v>65</v>
      </c>
      <c r="H109" t="n">
        <v>1.1</v>
      </c>
      <c r="I109" t="n">
        <v>90</v>
      </c>
      <c r="J109" t="n">
        <v>1.1</v>
      </c>
      <c r="K109" t="n">
        <v>59.69597726746425</v>
      </c>
      <c r="L109" t="n">
        <v>1</v>
      </c>
      <c r="M109" t="n">
        <v>180</v>
      </c>
      <c r="N109" t="n">
        <v>0.05</v>
      </c>
    </row>
    <row r="110">
      <c r="A110" t="n">
        <v>-84.54545454545455</v>
      </c>
      <c r="B110" t="n">
        <v>-0.9935889514975191</v>
      </c>
      <c r="C110" t="n">
        <v>-0.1603071752359518</v>
      </c>
      <c r="D110" t="n">
        <v>0.05</v>
      </c>
      <c r="K110" t="n">
        <v>101.2459432721165</v>
      </c>
      <c r="L110" t="n">
        <v>0.05</v>
      </c>
    </row>
    <row r="111">
      <c r="A111" t="n">
        <v>-81.81818181818181</v>
      </c>
      <c r="B111" t="n">
        <v>-0.9878797084085853</v>
      </c>
      <c r="C111" t="n">
        <v>-0.08169929077784011</v>
      </c>
      <c r="D111" t="n">
        <v>0.05</v>
      </c>
    </row>
    <row r="112">
      <c r="A112" t="n">
        <v>-79.09090909090909</v>
      </c>
      <c r="B112" t="n">
        <v>-0.9832378209236929</v>
      </c>
      <c r="C112" t="n">
        <v>-0.04762763864071352</v>
      </c>
      <c r="D112" t="n">
        <v>0.05</v>
      </c>
    </row>
    <row r="113">
      <c r="A113" t="n">
        <v>-76.36363636363636</v>
      </c>
      <c r="B113" t="n">
        <v>-0.9701128811994497</v>
      </c>
      <c r="C113" t="n">
        <v>0.009287446970308045</v>
      </c>
      <c r="D113" t="n">
        <v>0.05</v>
      </c>
    </row>
    <row r="114">
      <c r="A114" t="n">
        <v>-73.63636363636364</v>
      </c>
      <c r="B114" t="n">
        <v>-0.9595706420796385</v>
      </c>
      <c r="C114" t="n">
        <v>0.02695395888351831</v>
      </c>
      <c r="D114" t="n">
        <v>0.05</v>
      </c>
    </row>
    <row r="115">
      <c r="A115" t="n">
        <v>-70.90909090909091</v>
      </c>
      <c r="B115" t="n">
        <v>-0.9464374956880612</v>
      </c>
      <c r="C115" t="n">
        <v>0.02846411976232796</v>
      </c>
      <c r="D115" t="n">
        <v>0.05</v>
      </c>
    </row>
    <row r="116">
      <c r="A116" t="n">
        <v>-68.18181818181819</v>
      </c>
      <c r="B116" t="n">
        <v>-0.9260997207181583</v>
      </c>
      <c r="C116" t="n">
        <v>0.02839090178392248</v>
      </c>
      <c r="D116" t="n">
        <v>0.05</v>
      </c>
    </row>
    <row r="117">
      <c r="A117" t="n">
        <v>-65.45454545454545</v>
      </c>
      <c r="B117" t="n">
        <v>-0.9098762086734352</v>
      </c>
      <c r="C117" t="n">
        <v>0.02802914726863027</v>
      </c>
      <c r="D117" t="n">
        <v>0.05</v>
      </c>
    </row>
    <row r="118">
      <c r="A118" t="n">
        <v>-62.72727272727273</v>
      </c>
      <c r="B118" t="n">
        <v>-0.8936030448002208</v>
      </c>
      <c r="C118" t="n">
        <v>0.02758873354955095</v>
      </c>
      <c r="D118" t="n">
        <v>0.05</v>
      </c>
    </row>
    <row r="119">
      <c r="A119" t="n">
        <v>-60</v>
      </c>
      <c r="B119" t="n">
        <v>-0.8647803643443658</v>
      </c>
      <c r="C119" t="n">
        <v>0.02675147247612146</v>
      </c>
      <c r="D119" t="n">
        <v>0.05</v>
      </c>
    </row>
    <row r="120">
      <c r="A120" t="n">
        <v>-57.27272727272727</v>
      </c>
      <c r="B120" t="n">
        <v>-0.8403485993083114</v>
      </c>
      <c r="C120" t="n">
        <v>0.02833377266444389</v>
      </c>
      <c r="D120" t="n">
        <v>0.05</v>
      </c>
    </row>
    <row r="121">
      <c r="A121" t="n">
        <v>-54.54545454545455</v>
      </c>
      <c r="B121" t="n">
        <v>-0.8165837069181479</v>
      </c>
      <c r="C121" t="n">
        <v>0.02642202091951114</v>
      </c>
      <c r="D121" t="n">
        <v>0.05</v>
      </c>
    </row>
    <row r="122">
      <c r="A122" t="n">
        <v>-51.81818181818182</v>
      </c>
      <c r="B122" t="n">
        <v>-0.7838190509442763</v>
      </c>
      <c r="C122" t="n">
        <v>0.02524903099657269</v>
      </c>
      <c r="D122" t="n">
        <v>0.05</v>
      </c>
    </row>
    <row r="123">
      <c r="A123" t="n">
        <v>-49.09090909090909</v>
      </c>
      <c r="B123" t="n">
        <v>-0.7539682372340432</v>
      </c>
      <c r="C123" t="n">
        <v>0.02772767910610531</v>
      </c>
      <c r="D123" t="n">
        <v>0.05</v>
      </c>
    </row>
    <row r="124">
      <c r="A124" t="n">
        <v>-46.36363636363637</v>
      </c>
      <c r="B124" t="n">
        <v>-0.7269106947340338</v>
      </c>
      <c r="C124" t="n">
        <v>0.0265726427696828</v>
      </c>
      <c r="D124" t="n">
        <v>0.05</v>
      </c>
    </row>
    <row r="125">
      <c r="A125" t="n">
        <v>-43.63636363636364</v>
      </c>
      <c r="B125" t="n">
        <v>-0.6897573538403522</v>
      </c>
      <c r="C125" t="n">
        <v>0.02631379184248656</v>
      </c>
      <c r="D125" t="n">
        <v>0.05</v>
      </c>
    </row>
    <row r="126">
      <c r="A126" t="n">
        <v>-40.90909090909091</v>
      </c>
      <c r="B126" t="n">
        <v>-0.6552683523716039</v>
      </c>
      <c r="C126" t="n">
        <v>0.0259712513112354</v>
      </c>
      <c r="D126" t="n">
        <v>0.05</v>
      </c>
    </row>
    <row r="127">
      <c r="A127" t="n">
        <v>-38.18181818181819</v>
      </c>
      <c r="B127" t="n">
        <v>-0.6175963568348266</v>
      </c>
      <c r="C127" t="n">
        <v>0.02699884573779477</v>
      </c>
      <c r="D127" t="n">
        <v>0.05</v>
      </c>
    </row>
    <row r="128">
      <c r="A128" t="n">
        <v>-35.45454545454546</v>
      </c>
      <c r="B128" t="n">
        <v>-0.5778939261866277</v>
      </c>
      <c r="C128" t="n">
        <v>0.02401963836497465</v>
      </c>
      <c r="D128" t="n">
        <v>0.05</v>
      </c>
    </row>
    <row r="129">
      <c r="A129" t="n">
        <v>-32.72727272727273</v>
      </c>
      <c r="B129" t="n">
        <v>-0.540165935099477</v>
      </c>
      <c r="C129" t="n">
        <v>0.02624751951368806</v>
      </c>
      <c r="D129" t="n">
        <v>0.05</v>
      </c>
    </row>
    <row r="130">
      <c r="A130" t="n">
        <v>-30.00000000000001</v>
      </c>
      <c r="B130" t="n">
        <v>-0.4997927899505486</v>
      </c>
      <c r="C130" t="n">
        <v>0.0271506531354722</v>
      </c>
      <c r="D130" t="n">
        <v>0.05</v>
      </c>
    </row>
    <row r="131">
      <c r="A131" t="n">
        <v>-27.27272727272728</v>
      </c>
      <c r="B131" t="n">
        <v>-0.4546615840227058</v>
      </c>
      <c r="C131" t="n">
        <v>0.02629119606827912</v>
      </c>
      <c r="D131" t="n">
        <v>0.05</v>
      </c>
    </row>
    <row r="132">
      <c r="A132" t="n">
        <v>-24.54545454545455</v>
      </c>
      <c r="B132" t="n">
        <v>-0.4175692476470406</v>
      </c>
      <c r="C132" t="n">
        <v>0.02531934392415017</v>
      </c>
      <c r="D132" t="n">
        <v>0.05</v>
      </c>
    </row>
    <row r="133">
      <c r="A133" t="n">
        <v>-21.81818181818183</v>
      </c>
      <c r="B133" t="n">
        <v>-0.3711053958501912</v>
      </c>
      <c r="C133" t="n">
        <v>0.02656746427073177</v>
      </c>
      <c r="D133" t="n">
        <v>0.05</v>
      </c>
    </row>
    <row r="134">
      <c r="A134" t="n">
        <v>-19.09090909090909</v>
      </c>
      <c r="B134" t="n">
        <v>-0.3239403241704235</v>
      </c>
      <c r="C134" t="n">
        <v>0.02454283199414271</v>
      </c>
      <c r="D134" t="n">
        <v>0.05</v>
      </c>
    </row>
    <row r="135">
      <c r="A135" t="n">
        <v>-16.36363636363637</v>
      </c>
      <c r="B135" t="n">
        <v>-0.2796239684353549</v>
      </c>
      <c r="C135" t="n">
        <v>0.02392932461965841</v>
      </c>
      <c r="D135" t="n">
        <v>0.05</v>
      </c>
    </row>
    <row r="136">
      <c r="A136" t="n">
        <v>-13.63636363636364</v>
      </c>
      <c r="B136" t="n">
        <v>-0.2324354550788305</v>
      </c>
      <c r="C136" t="n">
        <v>0.02753860771502615</v>
      </c>
      <c r="D136" t="n">
        <v>0.05</v>
      </c>
    </row>
    <row r="137">
      <c r="A137" t="n">
        <v>-10.90909090909092</v>
      </c>
      <c r="B137" t="n">
        <v>-0.1839265722325578</v>
      </c>
      <c r="C137" t="n">
        <v>0.02452643540221066</v>
      </c>
      <c r="D137" t="n">
        <v>0.05</v>
      </c>
    </row>
    <row r="138">
      <c r="A138" t="n">
        <v>-8.181818181818187</v>
      </c>
      <c r="B138" t="n">
        <v>-0.1440497893575196</v>
      </c>
      <c r="C138" t="n">
        <v>0.02539206559976049</v>
      </c>
      <c r="D138" t="n">
        <v>0.05</v>
      </c>
    </row>
    <row r="139">
      <c r="A139" t="n">
        <v>-5.454545454545467</v>
      </c>
      <c r="B139" t="n">
        <v>-0.09096661855888692</v>
      </c>
      <c r="C139" t="n">
        <v>0.02664018594634209</v>
      </c>
      <c r="D139" t="n">
        <v>0.05</v>
      </c>
    </row>
    <row r="140">
      <c r="A140" t="n">
        <v>-2.727272727272734</v>
      </c>
      <c r="B140" t="n">
        <v>-0.04554478028399232</v>
      </c>
      <c r="C140" t="n">
        <v>0.02653244402838709</v>
      </c>
      <c r="D140" t="n">
        <v>0.05</v>
      </c>
    </row>
    <row r="141">
      <c r="A141" t="n">
        <v>0</v>
      </c>
      <c r="B141" t="n">
        <v>0.003007404750536036</v>
      </c>
      <c r="C141" t="n">
        <v>0.02707512490088764</v>
      </c>
      <c r="D141" t="n">
        <v>0.05</v>
      </c>
    </row>
    <row r="142">
      <c r="A142" t="n">
        <v>2.72727272727272</v>
      </c>
      <c r="B142" t="n">
        <v>0.05066123094671617</v>
      </c>
      <c r="C142" t="n">
        <v>0.02301872220242734</v>
      </c>
      <c r="D142" t="n">
        <v>0.05</v>
      </c>
    </row>
    <row r="143">
      <c r="A143" t="n">
        <v>5.454545454545453</v>
      </c>
      <c r="B143" t="n">
        <v>0.09889988076575663</v>
      </c>
      <c r="C143" t="n">
        <v>0.02493803035549319</v>
      </c>
      <c r="D143" t="n">
        <v>0.05</v>
      </c>
    </row>
    <row r="144">
      <c r="A144" t="n">
        <v>8.181818181818173</v>
      </c>
      <c r="B144" t="n">
        <v>0.1442663489438361</v>
      </c>
      <c r="C144" t="n">
        <v>0.02435377057759649</v>
      </c>
      <c r="D144" t="n">
        <v>0.05</v>
      </c>
    </row>
    <row r="145">
      <c r="A145" t="n">
        <v>10.90909090909091</v>
      </c>
      <c r="B145" t="n">
        <v>0.1889930956410489</v>
      </c>
      <c r="C145" t="n">
        <v>0.02435377057759649</v>
      </c>
      <c r="D145" t="n">
        <v>0.05</v>
      </c>
    </row>
    <row r="146">
      <c r="A146" t="n">
        <v>13.63636363636363</v>
      </c>
      <c r="B146" t="n">
        <v>0.2354347595394026</v>
      </c>
      <c r="C146" t="n">
        <v>0.02514725126635993</v>
      </c>
      <c r="D146" t="n">
        <v>0.05</v>
      </c>
    </row>
    <row r="147">
      <c r="A147" t="n">
        <v>16.36363636363636</v>
      </c>
      <c r="B147" t="n">
        <v>0.2818764234377565</v>
      </c>
      <c r="C147" t="n">
        <v>0.02440972172480621</v>
      </c>
      <c r="D147" t="n">
        <v>0.05</v>
      </c>
    </row>
    <row r="148">
      <c r="A148" t="n">
        <v>19.09090909090908</v>
      </c>
      <c r="B148" t="n">
        <v>0.3269383564329695</v>
      </c>
      <c r="C148" t="n">
        <v>0.02453429592924169</v>
      </c>
      <c r="D148" t="n">
        <v>0.05</v>
      </c>
    </row>
    <row r="149">
      <c r="A149" t="n">
        <v>21.81818181818181</v>
      </c>
      <c r="B149" t="n">
        <v>0.3733800203313237</v>
      </c>
      <c r="C149" t="n">
        <v>0.02428729954878274</v>
      </c>
      <c r="D149" t="n">
        <v>0.05</v>
      </c>
    </row>
    <row r="150">
      <c r="A150" t="n">
        <v>24.54545454545453</v>
      </c>
      <c r="B150" t="n">
        <v>0.4163781223052763</v>
      </c>
      <c r="C150" t="n">
        <v>0.02438119028134538</v>
      </c>
      <c r="D150" t="n">
        <v>0.05</v>
      </c>
    </row>
    <row r="151">
      <c r="A151" t="n">
        <v>27.27272727272727</v>
      </c>
      <c r="B151" t="n">
        <v>0.4620935162164854</v>
      </c>
      <c r="C151" t="n">
        <v>0.02352977053272101</v>
      </c>
      <c r="D151" t="n">
        <v>0.05</v>
      </c>
    </row>
    <row r="152">
      <c r="A152" t="n">
        <v>29.99999999999999</v>
      </c>
      <c r="B152" t="n">
        <v>0.5022440106989047</v>
      </c>
      <c r="C152" t="n">
        <v>0.02517241129806913</v>
      </c>
      <c r="D152" t="n">
        <v>0.05</v>
      </c>
    </row>
    <row r="153">
      <c r="A153" t="n">
        <v>32.72727272727272</v>
      </c>
      <c r="B153" t="n">
        <v>0.5436986042644777</v>
      </c>
      <c r="C153" t="n">
        <v>0.02352977053272101</v>
      </c>
      <c r="D153" t="n">
        <v>0.05</v>
      </c>
    </row>
    <row r="154">
      <c r="A154" t="n">
        <v>35.45454545454544</v>
      </c>
      <c r="B154" t="n">
        <v>0.5819184505483722</v>
      </c>
      <c r="C154" t="n">
        <v>0.02396850933441575</v>
      </c>
      <c r="D154" t="n">
        <v>0.05</v>
      </c>
    </row>
    <row r="155">
      <c r="A155" t="n">
        <v>38.18181818181816</v>
      </c>
      <c r="B155" t="n">
        <v>0.619793152888819</v>
      </c>
      <c r="C155" t="n">
        <v>0.02134764567003639</v>
      </c>
      <c r="D155" t="n">
        <v>0.05</v>
      </c>
    </row>
    <row r="156">
      <c r="A156" t="n">
        <v>40.90909090909091</v>
      </c>
      <c r="B156" t="n">
        <v>0.6575758514246494</v>
      </c>
      <c r="C156" t="n">
        <v>0.02459946108393636</v>
      </c>
      <c r="D156" t="n">
        <v>0.05</v>
      </c>
    </row>
    <row r="157">
      <c r="A157" t="n">
        <v>43.63636363636363</v>
      </c>
      <c r="B157" t="n">
        <v>0.6926264494299134</v>
      </c>
      <c r="C157" t="n">
        <v>0.02191228979908209</v>
      </c>
      <c r="D157" t="n">
        <v>0.05</v>
      </c>
    </row>
    <row r="158">
      <c r="A158" t="n">
        <v>46.36363636363635</v>
      </c>
      <c r="B158" t="n">
        <v>0.7242996472104395</v>
      </c>
      <c r="C158" t="n">
        <v>0.02382507812125244</v>
      </c>
      <c r="D158" t="n">
        <v>0.05</v>
      </c>
    </row>
    <row r="159">
      <c r="A159" t="n">
        <v>49.09090909090909</v>
      </c>
      <c r="B159" t="n">
        <v>0.7572063565801207</v>
      </c>
      <c r="C159" t="n">
        <v>0.02489170055940977</v>
      </c>
      <c r="D159" t="n">
        <v>0.05</v>
      </c>
    </row>
    <row r="160">
      <c r="A160" t="n">
        <v>51.81818181818181</v>
      </c>
      <c r="B160" t="n">
        <v>0.7867706806479117</v>
      </c>
      <c r="C160" t="n">
        <v>0.02322880682175535</v>
      </c>
      <c r="D160" t="n">
        <v>0.05</v>
      </c>
    </row>
    <row r="161">
      <c r="A161" t="n">
        <v>54.54545454545453</v>
      </c>
      <c r="B161" t="n">
        <v>0.8117640424584254</v>
      </c>
      <c r="C161" t="n">
        <v>0.2853125249018953</v>
      </c>
      <c r="D161" t="n">
        <v>0.05</v>
      </c>
    </row>
    <row r="162">
      <c r="A162" t="n">
        <v>57.27272727272725</v>
      </c>
      <c r="B162" t="n">
        <v>0.8389151510100313</v>
      </c>
      <c r="C162" t="n">
        <v>0.8006330542341871</v>
      </c>
      <c r="D162" t="n">
        <v>0.05</v>
      </c>
    </row>
    <row r="163">
      <c r="A163" t="n">
        <v>60</v>
      </c>
      <c r="B163" t="n">
        <v>0.8652327081306077</v>
      </c>
      <c r="C163" t="n">
        <v>0.9832889606140013</v>
      </c>
      <c r="D163" t="n">
        <v>0.05</v>
      </c>
    </row>
    <row r="164">
      <c r="A164" t="n">
        <v>62.72727272727272</v>
      </c>
      <c r="B164" t="n">
        <v>0.8886683135784647</v>
      </c>
      <c r="C164" t="n">
        <v>0.8341413071048202</v>
      </c>
      <c r="D164" t="n">
        <v>0.05</v>
      </c>
    </row>
    <row r="165">
      <c r="A165" t="n">
        <v>65.45454545454544</v>
      </c>
      <c r="B165" t="n">
        <v>0.9083888844566539</v>
      </c>
      <c r="C165" t="n">
        <v>0.7558965554166849</v>
      </c>
      <c r="D165" t="n">
        <v>0.05</v>
      </c>
    </row>
    <row r="166">
      <c r="A166" t="n">
        <v>68.18181818181816</v>
      </c>
      <c r="B166" t="n">
        <v>0.9275200163784265</v>
      </c>
      <c r="C166" t="n">
        <v>0.7273868062242177</v>
      </c>
      <c r="D166" t="n">
        <v>0.05</v>
      </c>
    </row>
    <row r="167">
      <c r="A167" t="n">
        <v>70.90909090909091</v>
      </c>
      <c r="B167" t="n">
        <v>0.9433209683242009</v>
      </c>
      <c r="C167" t="n">
        <v>0.6753300765582558</v>
      </c>
      <c r="D167" t="n">
        <v>0.05</v>
      </c>
    </row>
    <row r="168">
      <c r="A168" t="n">
        <v>73.63636363636363</v>
      </c>
      <c r="B168" t="n">
        <v>0.9592378283069948</v>
      </c>
      <c r="C168" t="n">
        <v>0.6158751182278063</v>
      </c>
      <c r="D168" t="n">
        <v>0.05</v>
      </c>
    </row>
    <row r="169">
      <c r="A169" t="n">
        <v>76.36363636363635</v>
      </c>
      <c r="B169" t="n">
        <v>0.9698244099380823</v>
      </c>
      <c r="C169" t="n">
        <v>0.5674120098263619</v>
      </c>
      <c r="D169" t="n">
        <v>0.05</v>
      </c>
    </row>
    <row r="170">
      <c r="A170" t="n">
        <v>79.09090909090907</v>
      </c>
      <c r="B170" t="n">
        <v>0.9824447241883838</v>
      </c>
      <c r="C170" t="n">
        <v>0.5002470435022911</v>
      </c>
      <c r="D170" t="n">
        <v>0.05</v>
      </c>
    </row>
    <row r="171">
      <c r="A171" t="n">
        <v>81.81818181818181</v>
      </c>
      <c r="B171" t="n">
        <v>0.9890883051793837</v>
      </c>
      <c r="C171" t="n">
        <v>0.4532056553456104</v>
      </c>
      <c r="D171" t="n">
        <v>0.05</v>
      </c>
    </row>
    <row r="172">
      <c r="A172" t="n">
        <v>84.54545454545453</v>
      </c>
      <c r="B172" t="n">
        <v>0.9954287824764891</v>
      </c>
      <c r="C172" t="n">
        <v>0.4091711289410225</v>
      </c>
      <c r="D172" t="n">
        <v>0.05</v>
      </c>
    </row>
    <row r="173">
      <c r="A173" t="n">
        <v>87.27272727272725</v>
      </c>
      <c r="B173" t="n">
        <v>0.9999410152671221</v>
      </c>
      <c r="C173" t="n">
        <v>0.3290053655165808</v>
      </c>
      <c r="D173" t="n">
        <v>0.05</v>
      </c>
    </row>
    <row r="174">
      <c r="A174" t="n">
        <v>90</v>
      </c>
      <c r="B174" t="n">
        <v>1.000694952048981</v>
      </c>
      <c r="C174" t="n">
        <v>0.2785247692182108</v>
      </c>
      <c r="D174" t="n">
        <v>0.05</v>
      </c>
    </row>
    <row r="175">
      <c r="A175" t="n">
        <v>92.72727272727272</v>
      </c>
      <c r="B175" t="n">
        <v>0.9994980516263425</v>
      </c>
      <c r="C175" t="n">
        <v>0.2182810066841614</v>
      </c>
      <c r="D175" t="n">
        <v>0.05</v>
      </c>
    </row>
    <row r="176">
      <c r="A176" t="n">
        <v>95.45454545454544</v>
      </c>
      <c r="B176" t="n">
        <v>0.9964791962149624</v>
      </c>
      <c r="C176" t="n">
        <v>0.1609733923075342</v>
      </c>
      <c r="D176" t="n">
        <v>0.05</v>
      </c>
    </row>
    <row r="177">
      <c r="A177" t="n">
        <v>98.18181818181816</v>
      </c>
      <c r="B177" t="n">
        <v>0.9894996444784533</v>
      </c>
      <c r="C177" t="n">
        <v>0.09765416749983181</v>
      </c>
      <c r="D177" t="n">
        <v>0.05</v>
      </c>
    </row>
    <row r="178">
      <c r="A178" t="n">
        <v>100.9090909090909</v>
      </c>
      <c r="B178" t="n">
        <v>0.9838984950245315</v>
      </c>
      <c r="C178" t="n">
        <v>0.05659489056632711</v>
      </c>
      <c r="D178" t="n">
        <v>0.05</v>
      </c>
    </row>
    <row r="179">
      <c r="A179" t="n">
        <v>103.6363636363636</v>
      </c>
      <c r="B179" t="n">
        <v>0.9725850217045248</v>
      </c>
      <c r="C179" t="n">
        <v>-0.005815452651911909</v>
      </c>
      <c r="D179" t="n">
        <v>0.05</v>
      </c>
    </row>
    <row r="180">
      <c r="A180" t="n">
        <v>106.3636363636363</v>
      </c>
      <c r="B180" t="n">
        <v>0.9594620839028326</v>
      </c>
      <c r="C180" t="n">
        <v>-0.02185125259153466</v>
      </c>
      <c r="D180" t="n">
        <v>0.05</v>
      </c>
    </row>
    <row r="181">
      <c r="A181" t="n">
        <v>109.0909090909091</v>
      </c>
      <c r="B181" t="n">
        <v>0.9462824888823108</v>
      </c>
      <c r="C181" t="n">
        <v>-0.02194987246310432</v>
      </c>
      <c r="D181" t="n">
        <v>0.05</v>
      </c>
    </row>
    <row r="182">
      <c r="A182" t="n">
        <v>111.8181818181818</v>
      </c>
      <c r="B182" t="n">
        <v>0.9272878131769113</v>
      </c>
      <c r="C182" t="n">
        <v>-0.02180535916786875</v>
      </c>
      <c r="D182" t="n">
        <v>0.05</v>
      </c>
    </row>
    <row r="183">
      <c r="A183" t="n">
        <v>114.5454545454545</v>
      </c>
      <c r="B183" t="n">
        <v>0.9074171117324853</v>
      </c>
      <c r="C183" t="n">
        <v>-0.02115984415533534</v>
      </c>
      <c r="D183" t="n">
        <v>0.05</v>
      </c>
    </row>
    <row r="184">
      <c r="A184" t="n">
        <v>117.2727272727273</v>
      </c>
      <c r="B184" t="n">
        <v>0.8906782756295827</v>
      </c>
      <c r="C184" t="n">
        <v>-0.01863714200945184</v>
      </c>
      <c r="D184" t="n">
        <v>0.05</v>
      </c>
    </row>
    <row r="185">
      <c r="A185" t="n">
        <v>120</v>
      </c>
      <c r="B185" t="n">
        <v>0.8682046951374415</v>
      </c>
      <c r="C185" t="n">
        <v>-0.02102380012139989</v>
      </c>
      <c r="D185" t="n">
        <v>0.05</v>
      </c>
    </row>
    <row r="186">
      <c r="A186" t="n">
        <v>122.7272727272727</v>
      </c>
      <c r="B186" t="n">
        <v>0.8387252862424479</v>
      </c>
      <c r="C186" t="n">
        <v>-0.0194148513567138</v>
      </c>
      <c r="D186" t="n">
        <v>0.05</v>
      </c>
    </row>
    <row r="187">
      <c r="A187" t="n">
        <v>125.4545454545454</v>
      </c>
      <c r="B187" t="n">
        <v>0.8155433599716607</v>
      </c>
      <c r="C187" t="n">
        <v>-0.02018964098913735</v>
      </c>
      <c r="D187" t="n">
        <v>0.05</v>
      </c>
    </row>
    <row r="188">
      <c r="A188" t="n">
        <v>128.1818181818182</v>
      </c>
      <c r="B188" t="n">
        <v>0.7865262459645539</v>
      </c>
      <c r="C188" t="n">
        <v>-0.01864212571002362</v>
      </c>
      <c r="D188" t="n">
        <v>0.05</v>
      </c>
    </row>
    <row r="189">
      <c r="A189" t="n">
        <v>130.9090909090909</v>
      </c>
      <c r="B189" t="n">
        <v>0.7556248404510099</v>
      </c>
      <c r="C189" t="n">
        <v>-0.01986072036667079</v>
      </c>
      <c r="D189" t="n">
        <v>0.05</v>
      </c>
    </row>
    <row r="190">
      <c r="A190" t="n">
        <v>133.6363636363636</v>
      </c>
      <c r="B190" t="n">
        <v>0.7219729724629914</v>
      </c>
      <c r="C190" t="n">
        <v>-0.0193605944917726</v>
      </c>
      <c r="D190" t="n">
        <v>0.05</v>
      </c>
    </row>
    <row r="191">
      <c r="A191" t="n">
        <v>136.3636363636363</v>
      </c>
      <c r="B191" t="n">
        <v>0.6937126124408808</v>
      </c>
      <c r="C191" t="n">
        <v>-0.02000665830318381</v>
      </c>
      <c r="D191" t="n">
        <v>0.05</v>
      </c>
    </row>
    <row r="192">
      <c r="A192" t="n">
        <v>139.0909090909091</v>
      </c>
      <c r="B192" t="n">
        <v>0.6555374518872062</v>
      </c>
      <c r="C192" t="n">
        <v>-0.01940977181302026</v>
      </c>
      <c r="D192" t="n">
        <v>0.05</v>
      </c>
    </row>
    <row r="193">
      <c r="A193" t="n">
        <v>141.8181818181818</v>
      </c>
      <c r="B193" t="n">
        <v>0.6200832647736672</v>
      </c>
      <c r="C193" t="n">
        <v>-0.01940977181302026</v>
      </c>
      <c r="D193" t="n">
        <v>0.05</v>
      </c>
    </row>
    <row r="194">
      <c r="A194" t="n">
        <v>144.5454545454545</v>
      </c>
      <c r="B194" t="n">
        <v>0.5831366001215023</v>
      </c>
      <c r="C194" t="n">
        <v>-0.01950932174057499</v>
      </c>
      <c r="D194" t="n">
        <v>0.05</v>
      </c>
    </row>
    <row r="195">
      <c r="A195" t="n">
        <v>147.2727272727273</v>
      </c>
      <c r="B195" t="n">
        <v>0.54002482689744</v>
      </c>
      <c r="C195" t="n">
        <v>-0.01868215689504241</v>
      </c>
      <c r="D195" t="n">
        <v>0.05</v>
      </c>
    </row>
    <row r="196">
      <c r="A196" t="n">
        <v>150</v>
      </c>
      <c r="B196" t="n">
        <v>0.5016770196486301</v>
      </c>
      <c r="C196" t="n">
        <v>-0.01629401587343274</v>
      </c>
      <c r="D196" t="n">
        <v>0.05</v>
      </c>
    </row>
    <row r="197">
      <c r="A197" t="n">
        <v>152.7272727272727</v>
      </c>
      <c r="B197" t="n">
        <v>0.4634327254895663</v>
      </c>
      <c r="C197" t="n">
        <v>-0.01859172984991361</v>
      </c>
      <c r="D197" t="n">
        <v>0.05</v>
      </c>
    </row>
    <row r="198">
      <c r="A198" t="n">
        <v>155.4545454545454</v>
      </c>
      <c r="B198" t="n">
        <v>0.4170341746327831</v>
      </c>
      <c r="C198" t="n">
        <v>-0.01994319255009624</v>
      </c>
      <c r="D198" t="n">
        <v>0.05</v>
      </c>
    </row>
    <row r="199">
      <c r="A199" t="n">
        <v>158.1818181818182</v>
      </c>
      <c r="B199" t="n">
        <v>0.3728813913271475</v>
      </c>
      <c r="C199" t="n">
        <v>-0.01861629112425682</v>
      </c>
      <c r="D199" t="n">
        <v>0.05</v>
      </c>
    </row>
    <row r="200">
      <c r="A200" t="n">
        <v>160.9090909090909</v>
      </c>
      <c r="B200" t="n">
        <v>0.3284027593278677</v>
      </c>
      <c r="C200" t="n">
        <v>-0.0190716092112031</v>
      </c>
      <c r="D200" t="n">
        <v>0.05</v>
      </c>
    </row>
    <row r="201">
      <c r="A201" t="n">
        <v>163.6363636363636</v>
      </c>
      <c r="B201" t="n">
        <v>0.2851664957276451</v>
      </c>
      <c r="C201" t="n">
        <v>-0.01838868298425251</v>
      </c>
      <c r="D201" t="n">
        <v>0.05</v>
      </c>
    </row>
    <row r="202">
      <c r="A202" t="n">
        <v>166.3636363636363</v>
      </c>
      <c r="B202" t="n">
        <v>0.2355942169428769</v>
      </c>
      <c r="C202" t="n">
        <v>-0.01922053807888727</v>
      </c>
      <c r="D202" t="n">
        <v>0.05</v>
      </c>
    </row>
    <row r="203">
      <c r="A203" t="n">
        <v>169.0909090909091</v>
      </c>
      <c r="B203" t="n">
        <v>0.194417686902515</v>
      </c>
      <c r="C203" t="n">
        <v>-0.01799565866084888</v>
      </c>
      <c r="D203" t="n">
        <v>0.05</v>
      </c>
    </row>
    <row r="204">
      <c r="A204" t="n">
        <v>171.8181818181818</v>
      </c>
      <c r="B204" t="n">
        <v>0.1438021571139654</v>
      </c>
      <c r="C204" t="n">
        <v>-0.01897644262316777</v>
      </c>
      <c r="D204" t="n">
        <v>0.05</v>
      </c>
    </row>
    <row r="205">
      <c r="A205" t="n">
        <v>174.5454545454545</v>
      </c>
      <c r="B205" t="n">
        <v>0.09837058900530833</v>
      </c>
      <c r="C205" t="n">
        <v>-0.01779229107938135</v>
      </c>
      <c r="D205" t="n">
        <v>0.05</v>
      </c>
    </row>
    <row r="206">
      <c r="A206" t="n">
        <v>177.2727272727273</v>
      </c>
      <c r="B206" t="n">
        <v>0.04872860886159191</v>
      </c>
      <c r="C206" t="n">
        <v>-0.01696829103450587</v>
      </c>
      <c r="D206" t="n">
        <v>0.05</v>
      </c>
    </row>
    <row r="207">
      <c r="A207" t="n">
        <v>180</v>
      </c>
      <c r="B207" t="n">
        <v>0.02621468343976239</v>
      </c>
      <c r="C207" t="n">
        <v>-0.01696829103450587</v>
      </c>
      <c r="D207" t="n">
        <v>0.05</v>
      </c>
    </row>
    <row r="211">
      <c r="A211" s="157" t="inlineStr">
        <is>
          <t>L3 Airam Onni 4 W</t>
        </is>
      </c>
    </row>
    <row r="212">
      <c r="A212" t="inlineStr">
        <is>
          <t>Phase_deg</t>
        </is>
      </c>
      <c r="B212" t="inlineStr">
        <is>
          <t>U_norm</t>
        </is>
      </c>
      <c r="C212" t="inlineStr">
        <is>
          <t>I_norm</t>
        </is>
      </c>
      <c r="D212" t="inlineStr">
        <is>
          <t>Threshold5</t>
        </is>
      </c>
      <c r="E212" t="inlineStr">
        <is>
          <t>Limit60_X</t>
        </is>
      </c>
      <c r="F212" t="inlineStr">
        <is>
          <t>Limit60_Y</t>
        </is>
      </c>
      <c r="G212" t="inlineStr">
        <is>
          <t>Limit65_X</t>
        </is>
      </c>
      <c r="H212" t="inlineStr">
        <is>
          <t>Limit65_Y</t>
        </is>
      </c>
      <c r="I212" t="inlineStr">
        <is>
          <t>Limit90_X</t>
        </is>
      </c>
      <c r="J212" t="inlineStr">
        <is>
          <t>Limit90_Y</t>
        </is>
      </c>
      <c r="K212" t="inlineStr">
        <is>
          <t>Measured_X</t>
        </is>
      </c>
      <c r="L212" t="inlineStr">
        <is>
          <t>Measured_Y</t>
        </is>
      </c>
    </row>
    <row r="213">
      <c r="A213" t="n">
        <v>-90</v>
      </c>
      <c r="B213" t="n">
        <v>-0.9980901122377291</v>
      </c>
      <c r="C213" t="n">
        <v>-0.365216208894552</v>
      </c>
      <c r="D213" t="n">
        <v>0.05</v>
      </c>
      <c r="E213" t="n">
        <v>60</v>
      </c>
      <c r="F213" t="n">
        <v>-0.1</v>
      </c>
      <c r="G213" t="n">
        <v>65</v>
      </c>
      <c r="H213" t="n">
        <v>-0.1</v>
      </c>
      <c r="I213" t="n">
        <v>90</v>
      </c>
      <c r="J213" t="n">
        <v>-0.1</v>
      </c>
      <c r="K213" t="n">
        <v>62.55786958906359</v>
      </c>
      <c r="L213" t="n">
        <v>0.05</v>
      </c>
      <c r="M213" t="n">
        <v>-90</v>
      </c>
      <c r="N213" t="n">
        <v>0.05</v>
      </c>
    </row>
    <row r="214">
      <c r="A214" t="n">
        <v>-87.27272727272727</v>
      </c>
      <c r="B214" t="n">
        <v>-1.001118036791995</v>
      </c>
      <c r="C214" t="n">
        <v>-0.2885962302252689</v>
      </c>
      <c r="D214" t="n">
        <v>0.05</v>
      </c>
      <c r="E214" t="n">
        <v>60</v>
      </c>
      <c r="F214" t="n">
        <v>1.1</v>
      </c>
      <c r="G214" t="n">
        <v>65</v>
      </c>
      <c r="H214" t="n">
        <v>1.1</v>
      </c>
      <c r="I214" t="n">
        <v>90</v>
      </c>
      <c r="J214" t="n">
        <v>1.1</v>
      </c>
      <c r="K214" t="n">
        <v>69.64430478351267</v>
      </c>
      <c r="L214" t="n">
        <v>1</v>
      </c>
      <c r="M214" t="n">
        <v>180</v>
      </c>
      <c r="N214" t="n">
        <v>0.05</v>
      </c>
    </row>
    <row r="215">
      <c r="A215" t="n">
        <v>-84.54545454545455</v>
      </c>
      <c r="B215" t="n">
        <v>-0.9937353996643282</v>
      </c>
      <c r="C215" t="n">
        <v>-0.1862080983792855</v>
      </c>
      <c r="D215" t="n">
        <v>0.05</v>
      </c>
      <c r="K215" t="n">
        <v>100.5839930221041</v>
      </c>
      <c r="L215" t="n">
        <v>0.05</v>
      </c>
    </row>
    <row r="216">
      <c r="A216" t="n">
        <v>-81.81818181818181</v>
      </c>
      <c r="B216" t="n">
        <v>-0.9901909050862446</v>
      </c>
      <c r="C216" t="n">
        <v>-0.07862623351019039</v>
      </c>
      <c r="D216" t="n">
        <v>0.05</v>
      </c>
    </row>
    <row r="217">
      <c r="A217" t="n">
        <v>-79.09090909090909</v>
      </c>
      <c r="B217" t="n">
        <v>-0.9813062099022007</v>
      </c>
      <c r="C217" t="n">
        <v>-0.01893157959915744</v>
      </c>
      <c r="D217" t="n">
        <v>0.05</v>
      </c>
    </row>
    <row r="218">
      <c r="A218" t="n">
        <v>-76.36363636363636</v>
      </c>
      <c r="B218" t="n">
        <v>-0.9699059068436293</v>
      </c>
      <c r="C218" t="n">
        <v>0.02969495729083745</v>
      </c>
      <c r="D218" t="n">
        <v>0.05</v>
      </c>
    </row>
    <row r="219">
      <c r="A219" t="n">
        <v>-73.63636363636364</v>
      </c>
      <c r="B219" t="n">
        <v>-0.9609553293439765</v>
      </c>
      <c r="C219" t="n">
        <v>0.03253292557635112</v>
      </c>
      <c r="D219" t="n">
        <v>0.05</v>
      </c>
    </row>
    <row r="220">
      <c r="A220" t="n">
        <v>-70.90909090909091</v>
      </c>
      <c r="B220" t="n">
        <v>-0.9448688337849603</v>
      </c>
      <c r="C220" t="n">
        <v>0.02987761971634995</v>
      </c>
      <c r="D220" t="n">
        <v>0.05</v>
      </c>
    </row>
    <row r="221">
      <c r="A221" t="n">
        <v>-68.18181818181819</v>
      </c>
      <c r="B221" t="n">
        <v>-0.9246896269719853</v>
      </c>
      <c r="C221" t="n">
        <v>0.0311459141580076</v>
      </c>
      <c r="D221" t="n">
        <v>0.05</v>
      </c>
    </row>
    <row r="222">
      <c r="A222" t="n">
        <v>-65.45454545454545</v>
      </c>
      <c r="B222" t="n">
        <v>-0.9081995998627584</v>
      </c>
      <c r="C222" t="n">
        <v>0.03212251099190072</v>
      </c>
      <c r="D222" t="n">
        <v>0.05</v>
      </c>
    </row>
    <row r="223">
      <c r="A223" t="n">
        <v>-62.72727272727273</v>
      </c>
      <c r="B223" t="n">
        <v>-0.8900958278191987</v>
      </c>
      <c r="C223" t="n">
        <v>0.03202160314803047</v>
      </c>
      <c r="D223" t="n">
        <v>0.05</v>
      </c>
    </row>
    <row r="224">
      <c r="A224" t="n">
        <v>-60</v>
      </c>
      <c r="B224" t="n">
        <v>-0.8647606915678174</v>
      </c>
      <c r="C224" t="n">
        <v>0.02533133147597055</v>
      </c>
      <c r="D224" t="n">
        <v>0.05</v>
      </c>
    </row>
    <row r="225">
      <c r="A225" t="n">
        <v>-57.27272727272727</v>
      </c>
      <c r="B225" t="n">
        <v>-0.840117258640824</v>
      </c>
      <c r="C225" t="n">
        <v>0.02866603170843496</v>
      </c>
      <c r="D225" t="n">
        <v>0.05</v>
      </c>
    </row>
    <row r="226">
      <c r="A226" t="n">
        <v>-54.54545454545455</v>
      </c>
      <c r="B226" t="n">
        <v>-0.815404079365093</v>
      </c>
      <c r="C226" t="n">
        <v>0.03219702655845908</v>
      </c>
      <c r="D226" t="n">
        <v>0.05</v>
      </c>
    </row>
    <row r="227">
      <c r="A227" t="n">
        <v>-51.81818181818182</v>
      </c>
      <c r="B227" t="n">
        <v>-0.7872137917275924</v>
      </c>
      <c r="C227" t="n">
        <v>0.02970241693307311</v>
      </c>
      <c r="D227" t="n">
        <v>0.05</v>
      </c>
    </row>
    <row r="228">
      <c r="A228" t="n">
        <v>-49.09090909090909</v>
      </c>
      <c r="B228" t="n">
        <v>-0.7560064875659938</v>
      </c>
      <c r="C228" t="n">
        <v>0.02987761971634995</v>
      </c>
      <c r="D228" t="n">
        <v>0.05</v>
      </c>
    </row>
    <row r="229">
      <c r="A229" t="n">
        <v>-46.36363636363637</v>
      </c>
      <c r="B229" t="n">
        <v>-0.7240858909270044</v>
      </c>
      <c r="C229" t="n">
        <v>0.03250763443379486</v>
      </c>
      <c r="D229" t="n">
        <v>0.05</v>
      </c>
    </row>
    <row r="230">
      <c r="A230" t="n">
        <v>-43.63636363636364</v>
      </c>
      <c r="B230" t="n">
        <v>-0.6912967413005476</v>
      </c>
      <c r="C230" t="n">
        <v>0.03389686348950413</v>
      </c>
      <c r="D230" t="n">
        <v>0.05</v>
      </c>
    </row>
    <row r="231">
      <c r="A231" t="n">
        <v>-40.90909090909091</v>
      </c>
      <c r="B231" t="n">
        <v>-0.655000587894158</v>
      </c>
      <c r="C231" t="n">
        <v>0.03035415125081078</v>
      </c>
      <c r="D231" t="n">
        <v>0.05</v>
      </c>
    </row>
    <row r="232">
      <c r="A232" t="n">
        <v>-38.18181818181819</v>
      </c>
      <c r="B232" t="n">
        <v>-0.6165925528358773</v>
      </c>
      <c r="C232" t="n">
        <v>0.03624933146240675</v>
      </c>
      <c r="D232" t="n">
        <v>0.05</v>
      </c>
    </row>
    <row r="233">
      <c r="A233" t="n">
        <v>-35.45454545454546</v>
      </c>
      <c r="B233" t="n">
        <v>-0.5789239949376601</v>
      </c>
      <c r="C233" t="n">
        <v>0.03073700870947131</v>
      </c>
      <c r="D233" t="n">
        <v>0.05</v>
      </c>
    </row>
    <row r="234">
      <c r="A234" t="n">
        <v>-32.72727272727273</v>
      </c>
      <c r="B234" t="n">
        <v>-0.5388153840800624</v>
      </c>
      <c r="C234" t="n">
        <v>0.03448591483350176</v>
      </c>
      <c r="D234" t="n">
        <v>0.05</v>
      </c>
    </row>
    <row r="235">
      <c r="A235" t="n">
        <v>-30.00000000000001</v>
      </c>
      <c r="B235" t="n">
        <v>-0.4996057051906398</v>
      </c>
      <c r="C235" t="n">
        <v>0.0314496848398803</v>
      </c>
      <c r="D235" t="n">
        <v>0.05</v>
      </c>
    </row>
    <row r="236">
      <c r="A236" t="n">
        <v>-27.27272727272728</v>
      </c>
      <c r="B236" t="n">
        <v>-0.4557764271125219</v>
      </c>
      <c r="C236" t="n">
        <v>0.03488315902450947</v>
      </c>
      <c r="D236" t="n">
        <v>0.05</v>
      </c>
    </row>
    <row r="237">
      <c r="A237" t="n">
        <v>-24.54545454545455</v>
      </c>
      <c r="B237" t="n">
        <v>-0.4127662728734346</v>
      </c>
      <c r="C237" t="n">
        <v>0.03045253718183687</v>
      </c>
      <c r="D237" t="n">
        <v>0.05</v>
      </c>
    </row>
    <row r="238">
      <c r="A238" t="n">
        <v>-21.81818181818183</v>
      </c>
      <c r="B238" t="n">
        <v>-0.3712938758939051</v>
      </c>
      <c r="C238" t="n">
        <v>0.03631030473356725</v>
      </c>
      <c r="D238" t="n">
        <v>0.05</v>
      </c>
    </row>
    <row r="239">
      <c r="A239" t="n">
        <v>-19.09090909090909</v>
      </c>
      <c r="B239" t="n">
        <v>-0.3266176258173352</v>
      </c>
      <c r="C239" t="n">
        <v>0.03117887465576253</v>
      </c>
      <c r="D239" t="n">
        <v>0.05</v>
      </c>
    </row>
    <row r="240">
      <c r="A240" t="n">
        <v>-16.36363636363637</v>
      </c>
      <c r="B240" t="n">
        <v>-0.2817363843447748</v>
      </c>
      <c r="C240" t="n">
        <v>0.02934586715740336</v>
      </c>
      <c r="D240" t="n">
        <v>0.05</v>
      </c>
    </row>
    <row r="241">
      <c r="A241" t="n">
        <v>-13.63636363636364</v>
      </c>
      <c r="B241" t="n">
        <v>-0.2342249546536937</v>
      </c>
      <c r="C241" t="n">
        <v>0.02587890765285457</v>
      </c>
      <c r="D241" t="n">
        <v>0.05</v>
      </c>
    </row>
    <row r="242">
      <c r="A242" t="n">
        <v>-10.90909090909092</v>
      </c>
      <c r="B242" t="n">
        <v>-0.1853498764038929</v>
      </c>
      <c r="C242" t="n">
        <v>0.02818773818422346</v>
      </c>
      <c r="D242" t="n">
        <v>0.05</v>
      </c>
    </row>
    <row r="243">
      <c r="A243" t="n">
        <v>-8.181818181818187</v>
      </c>
      <c r="B243" t="n">
        <v>-0.1409530316232109</v>
      </c>
      <c r="C243" t="n">
        <v>0.03167839210578454</v>
      </c>
      <c r="D243" t="n">
        <v>0.05</v>
      </c>
    </row>
    <row r="244">
      <c r="A244" t="n">
        <v>-5.454545454545467</v>
      </c>
      <c r="B244" t="n">
        <v>-0.0921151452085532</v>
      </c>
      <c r="C244" t="n">
        <v>0.03085562120914891</v>
      </c>
      <c r="D244" t="n">
        <v>0.05</v>
      </c>
    </row>
    <row r="245">
      <c r="A245" t="n">
        <v>-2.727272727272734</v>
      </c>
      <c r="B245" t="n">
        <v>-0.0455209889917381</v>
      </c>
      <c r="C245" t="n">
        <v>0.02943306359769902</v>
      </c>
      <c r="D245" t="n">
        <v>0.05</v>
      </c>
    </row>
    <row r="246">
      <c r="A246" t="n">
        <v>0</v>
      </c>
      <c r="B246" t="n">
        <v>0.002611577088498624</v>
      </c>
      <c r="C246" t="n">
        <v>0.02906554188267647</v>
      </c>
      <c r="D246" t="n">
        <v>0.05</v>
      </c>
    </row>
    <row r="247">
      <c r="A247" t="n">
        <v>2.72727272727272</v>
      </c>
      <c r="B247" t="n">
        <v>0.05020092166558491</v>
      </c>
      <c r="C247" t="n">
        <v>0.03025995235284569</v>
      </c>
      <c r="D247" t="n">
        <v>0.05</v>
      </c>
    </row>
    <row r="248">
      <c r="A248" t="n">
        <v>5.454545454545453</v>
      </c>
      <c r="B248" t="n">
        <v>0.0973795242014527</v>
      </c>
      <c r="C248" t="n">
        <v>0.02690138175591375</v>
      </c>
      <c r="D248" t="n">
        <v>0.05</v>
      </c>
    </row>
    <row r="249">
      <c r="A249" t="n">
        <v>8.181818181818173</v>
      </c>
      <c r="B249" t="n">
        <v>0.1435345387209661</v>
      </c>
      <c r="C249" t="n">
        <v>0.0318828448300527</v>
      </c>
      <c r="D249" t="n">
        <v>0.05</v>
      </c>
    </row>
    <row r="250">
      <c r="A250" t="n">
        <v>10.90909090909091</v>
      </c>
      <c r="B250" t="n">
        <v>0.1908900565343183</v>
      </c>
      <c r="C250" t="n">
        <v>0.02529984316626459</v>
      </c>
      <c r="D250" t="n">
        <v>0.05</v>
      </c>
    </row>
    <row r="251">
      <c r="A251" t="n">
        <v>13.63636363636363</v>
      </c>
      <c r="B251" t="n">
        <v>0.2353239134766376</v>
      </c>
      <c r="C251" t="n">
        <v>0.02939203258286477</v>
      </c>
      <c r="D251" t="n">
        <v>0.05</v>
      </c>
    </row>
    <row r="252">
      <c r="A252" t="n">
        <v>16.36363636363636</v>
      </c>
      <c r="B252" t="n">
        <v>0.2841267714415356</v>
      </c>
      <c r="C252" t="n">
        <v>0.03031400084091326</v>
      </c>
      <c r="D252" t="n">
        <v>0.05</v>
      </c>
    </row>
    <row r="253">
      <c r="A253" t="n">
        <v>19.09090909090908</v>
      </c>
      <c r="B253" t="n">
        <v>0.326732893180996</v>
      </c>
      <c r="C253" t="n">
        <v>0.03395695615572774</v>
      </c>
      <c r="D253" t="n">
        <v>0.05</v>
      </c>
    </row>
    <row r="254">
      <c r="A254" t="n">
        <v>21.81818181818181</v>
      </c>
      <c r="B254" t="n">
        <v>0.3738345303134933</v>
      </c>
      <c r="C254" t="n">
        <v>0.02859126328804027</v>
      </c>
      <c r="D254" t="n">
        <v>0.05</v>
      </c>
    </row>
    <row r="255">
      <c r="A255" t="n">
        <v>24.54545454545453</v>
      </c>
      <c r="B255" t="n">
        <v>0.4192626869230121</v>
      </c>
      <c r="C255" t="n">
        <v>0.03208729755432085</v>
      </c>
      <c r="D255" t="n">
        <v>0.05</v>
      </c>
    </row>
    <row r="256">
      <c r="A256" t="n">
        <v>27.27272727272727</v>
      </c>
      <c r="B256" t="n">
        <v>0.4603096637191055</v>
      </c>
      <c r="C256" t="n">
        <v>0.02897340462609329</v>
      </c>
      <c r="D256" t="n">
        <v>0.05</v>
      </c>
    </row>
    <row r="257">
      <c r="A257" t="n">
        <v>29.99999999999999</v>
      </c>
      <c r="B257" t="n">
        <v>0.5011840405394814</v>
      </c>
      <c r="C257" t="n">
        <v>0.02305198590605603</v>
      </c>
      <c r="D257" t="n">
        <v>0.05</v>
      </c>
    </row>
    <row r="258">
      <c r="A258" t="n">
        <v>32.72727272727272</v>
      </c>
      <c r="B258" t="n">
        <v>0.5420026606987411</v>
      </c>
      <c r="C258" t="n">
        <v>0.02531465101196336</v>
      </c>
      <c r="D258" t="n">
        <v>0.05</v>
      </c>
    </row>
    <row r="259">
      <c r="A259" t="n">
        <v>35.45454545454544</v>
      </c>
      <c r="B259" t="n">
        <v>0.5828104755960475</v>
      </c>
      <c r="C259" t="n">
        <v>0.02985139654721463</v>
      </c>
      <c r="D259" t="n">
        <v>0.05</v>
      </c>
    </row>
    <row r="260">
      <c r="A260" t="n">
        <v>38.18181818181816</v>
      </c>
      <c r="B260" t="n">
        <v>0.620160329329476</v>
      </c>
      <c r="C260" t="n">
        <v>0.02758873144130727</v>
      </c>
      <c r="D260" t="n">
        <v>0.05</v>
      </c>
    </row>
    <row r="261">
      <c r="A261" t="n">
        <v>40.90909090909091</v>
      </c>
      <c r="B261" t="n">
        <v>0.6573945186064393</v>
      </c>
      <c r="C261" t="n">
        <v>0.02777693251454183</v>
      </c>
      <c r="D261" t="n">
        <v>0.05</v>
      </c>
    </row>
    <row r="262">
      <c r="A262" t="n">
        <v>43.63636363636363</v>
      </c>
      <c r="B262" t="n">
        <v>0.6925223793040358</v>
      </c>
      <c r="C262" t="n">
        <v>0.03219702655845908</v>
      </c>
      <c r="D262" t="n">
        <v>0.05</v>
      </c>
    </row>
    <row r="263">
      <c r="A263" t="n">
        <v>46.36363636363635</v>
      </c>
      <c r="B263" t="n">
        <v>0.7220287644155351</v>
      </c>
      <c r="C263" t="n">
        <v>0.02578418086863257</v>
      </c>
      <c r="D263" t="n">
        <v>0.05</v>
      </c>
    </row>
    <row r="264">
      <c r="A264" t="n">
        <v>49.09090909090909</v>
      </c>
      <c r="B264" t="n">
        <v>0.7561526271374455</v>
      </c>
      <c r="C264" t="n">
        <v>0.02816276752197993</v>
      </c>
      <c r="D264" t="n">
        <v>0.05</v>
      </c>
    </row>
    <row r="265">
      <c r="A265" t="n">
        <v>51.81818181818181</v>
      </c>
      <c r="B265" t="n">
        <v>0.7880197209698437</v>
      </c>
      <c r="C265" t="n">
        <v>0.02507185744522077</v>
      </c>
      <c r="D265" t="n">
        <v>0.05</v>
      </c>
    </row>
    <row r="266">
      <c r="A266" t="n">
        <v>54.54545454545453</v>
      </c>
      <c r="B266" t="n">
        <v>0.8150319014524373</v>
      </c>
      <c r="C266" t="n">
        <v>0.02582306879232167</v>
      </c>
      <c r="D266" t="n">
        <v>0.05</v>
      </c>
    </row>
    <row r="267">
      <c r="A267" t="n">
        <v>57.27272727272725</v>
      </c>
      <c r="B267" t="n">
        <v>0.8414117168030523</v>
      </c>
      <c r="C267" t="n">
        <v>0.03160261020904793</v>
      </c>
      <c r="D267" t="n">
        <v>0.05</v>
      </c>
    </row>
    <row r="268">
      <c r="A268" t="n">
        <v>60</v>
      </c>
      <c r="B268" t="n">
        <v>0.8670715452530787</v>
      </c>
      <c r="C268" t="n">
        <v>0.02906204257582661</v>
      </c>
      <c r="D268" t="n">
        <v>0.05</v>
      </c>
    </row>
    <row r="269">
      <c r="A269" t="n">
        <v>62.72727272727272</v>
      </c>
      <c r="B269" t="n">
        <v>0.8886967007355605</v>
      </c>
      <c r="C269" t="n">
        <v>0.08279899600572367</v>
      </c>
      <c r="D269" t="n">
        <v>0.05</v>
      </c>
    </row>
    <row r="270">
      <c r="A270" t="n">
        <v>65.45454545454544</v>
      </c>
      <c r="B270" t="n">
        <v>0.9079304529652049</v>
      </c>
      <c r="C270" t="n">
        <v>0.6787275884933058</v>
      </c>
      <c r="D270" t="n">
        <v>0.05</v>
      </c>
    </row>
    <row r="271">
      <c r="A271" t="n">
        <v>68.18181818181816</v>
      </c>
      <c r="B271" t="n">
        <v>0.9298684563250635</v>
      </c>
      <c r="C271" t="n">
        <v>0.9794998776340325</v>
      </c>
      <c r="D271" t="n">
        <v>0.05</v>
      </c>
    </row>
    <row r="272">
      <c r="A272" t="n">
        <v>70.90909090909091</v>
      </c>
      <c r="B272" t="n">
        <v>0.9454814127666719</v>
      </c>
      <c r="C272" t="n">
        <v>0.9822711057232253</v>
      </c>
      <c r="D272" t="n">
        <v>0.05</v>
      </c>
    </row>
    <row r="273">
      <c r="A273" t="n">
        <v>73.63636363636363</v>
      </c>
      <c r="B273" t="n">
        <v>0.959705220590494</v>
      </c>
      <c r="C273" t="n">
        <v>0.9214409708443804</v>
      </c>
      <c r="D273" t="n">
        <v>0.05</v>
      </c>
    </row>
    <row r="274">
      <c r="A274" t="n">
        <v>76.36363636363635</v>
      </c>
      <c r="B274" t="n">
        <v>0.9724360543833217</v>
      </c>
      <c r="C274" t="n">
        <v>0.8431331988400317</v>
      </c>
      <c r="D274" t="n">
        <v>0.05</v>
      </c>
    </row>
    <row r="275">
      <c r="A275" t="n">
        <v>79.09090909090907</v>
      </c>
      <c r="B275" t="n">
        <v>0.9812614481953895</v>
      </c>
      <c r="C275" t="n">
        <v>0.7387713671716063</v>
      </c>
      <c r="D275" t="n">
        <v>0.05</v>
      </c>
    </row>
    <row r="276">
      <c r="A276" t="n">
        <v>81.81818181818181</v>
      </c>
      <c r="B276" t="n">
        <v>0.9918413544913461</v>
      </c>
      <c r="C276" t="n">
        <v>0.6781702006275967</v>
      </c>
      <c r="D276" t="n">
        <v>0.05</v>
      </c>
    </row>
    <row r="277">
      <c r="A277" t="n">
        <v>84.54545454545453</v>
      </c>
      <c r="B277" t="n">
        <v>0.994991658325412</v>
      </c>
      <c r="C277" t="n">
        <v>0.5601252612790729</v>
      </c>
      <c r="D277" t="n">
        <v>0.05</v>
      </c>
    </row>
    <row r="278">
      <c r="A278" t="n">
        <v>87.27272727272725</v>
      </c>
      <c r="B278" t="n">
        <v>0.9991275149715264</v>
      </c>
      <c r="C278" t="n">
        <v>0.4708700947625482</v>
      </c>
      <c r="D278" t="n">
        <v>0.05</v>
      </c>
    </row>
    <row r="279">
      <c r="A279" t="n">
        <v>90</v>
      </c>
      <c r="B279" t="n">
        <v>0.9994229733068976</v>
      </c>
      <c r="C279" t="n">
        <v>0.4092046509328455</v>
      </c>
      <c r="D279" t="n">
        <v>0.05</v>
      </c>
    </row>
    <row r="280">
      <c r="A280" t="n">
        <v>92.72727272727272</v>
      </c>
      <c r="B280" t="n">
        <v>0.9994229733068976</v>
      </c>
      <c r="C280" t="n">
        <v>0.3054066225130037</v>
      </c>
      <c r="D280" t="n">
        <v>0.05</v>
      </c>
    </row>
    <row r="281">
      <c r="A281" t="n">
        <v>95.45454545454544</v>
      </c>
      <c r="B281" t="n">
        <v>0.9947590897053937</v>
      </c>
      <c r="C281" t="n">
        <v>0.2262792512027391</v>
      </c>
      <c r="D281" t="n">
        <v>0.05</v>
      </c>
    </row>
    <row r="282">
      <c r="A282" t="n">
        <v>98.18181818181816</v>
      </c>
      <c r="B282" t="n">
        <v>0.9914701275181598</v>
      </c>
      <c r="C282" t="n">
        <v>0.1180038285921379</v>
      </c>
      <c r="D282" t="n">
        <v>0.05</v>
      </c>
    </row>
    <row r="283">
      <c r="A283" t="n">
        <v>100.9090909090909</v>
      </c>
      <c r="B283" t="n">
        <v>0.9824192221774162</v>
      </c>
      <c r="C283" t="n">
        <v>0.0359267641781744</v>
      </c>
      <c r="D283" t="n">
        <v>0.05</v>
      </c>
    </row>
    <row r="284">
      <c r="A284" t="n">
        <v>103.6363636363636</v>
      </c>
      <c r="B284" t="n">
        <v>0.973428770210316</v>
      </c>
      <c r="C284" t="n">
        <v>-0.01364177394905671</v>
      </c>
      <c r="D284" t="n">
        <v>0.05</v>
      </c>
    </row>
    <row r="285">
      <c r="A285" t="n">
        <v>106.3636363636363</v>
      </c>
      <c r="B285" t="n">
        <v>0.9593322040527698</v>
      </c>
      <c r="C285" t="n">
        <v>-0.009901393269781688</v>
      </c>
      <c r="D285" t="n">
        <v>0.05</v>
      </c>
    </row>
    <row r="286">
      <c r="A286" t="n">
        <v>109.0909090909091</v>
      </c>
      <c r="B286" t="n">
        <v>0.9458120577016736</v>
      </c>
      <c r="C286" t="n">
        <v>-0.009907959203173037</v>
      </c>
      <c r="D286" t="n">
        <v>0.05</v>
      </c>
    </row>
    <row r="287">
      <c r="A287" t="n">
        <v>111.8181818181818</v>
      </c>
      <c r="B287" t="n">
        <v>0.9285743815077069</v>
      </c>
      <c r="C287" t="n">
        <v>-0.01135288567401403</v>
      </c>
      <c r="D287" t="n">
        <v>0.05</v>
      </c>
    </row>
    <row r="288">
      <c r="A288" t="n">
        <v>114.5454545454545</v>
      </c>
      <c r="B288" t="n">
        <v>0.9069566599993937</v>
      </c>
      <c r="C288" t="n">
        <v>-0.01349873864822828</v>
      </c>
      <c r="D288" t="n">
        <v>0.05</v>
      </c>
    </row>
    <row r="289">
      <c r="A289" t="n">
        <v>117.2727272727273</v>
      </c>
      <c r="B289" t="n">
        <v>0.88916134044899</v>
      </c>
      <c r="C289" t="n">
        <v>-0.00759132863491862</v>
      </c>
      <c r="D289" t="n">
        <v>0.05</v>
      </c>
    </row>
    <row r="290">
      <c r="A290" t="n">
        <v>120</v>
      </c>
      <c r="B290" t="n">
        <v>0.8674615200505442</v>
      </c>
      <c r="C290" t="n">
        <v>-0.004713564199463499</v>
      </c>
      <c r="D290" t="n">
        <v>0.05</v>
      </c>
    </row>
    <row r="291">
      <c r="A291" t="n">
        <v>122.7272727272727</v>
      </c>
      <c r="B291" t="n">
        <v>0.8400975630155221</v>
      </c>
      <c r="C291" t="n">
        <v>-0.01135288567401403</v>
      </c>
      <c r="D291" t="n">
        <v>0.05</v>
      </c>
    </row>
    <row r="292">
      <c r="A292" t="n">
        <v>125.4545454545454</v>
      </c>
      <c r="B292" t="n">
        <v>0.8140467879775894</v>
      </c>
      <c r="C292" t="n">
        <v>-0.006792162989707804</v>
      </c>
      <c r="D292" t="n">
        <v>0.05</v>
      </c>
    </row>
    <row r="293">
      <c r="A293" t="n">
        <v>128.1818181818182</v>
      </c>
      <c r="B293" t="n">
        <v>0.7872706421049352</v>
      </c>
      <c r="C293" t="n">
        <v>-0.0091141977171615</v>
      </c>
      <c r="D293" t="n">
        <v>0.05</v>
      </c>
    </row>
    <row r="294">
      <c r="A294" t="n">
        <v>130.9090909090909</v>
      </c>
      <c r="B294" t="n">
        <v>0.7562766183836729</v>
      </c>
      <c r="C294" t="n">
        <v>-0.00237351432708301</v>
      </c>
      <c r="D294" t="n">
        <v>0.05</v>
      </c>
    </row>
    <row r="295">
      <c r="A295" t="n">
        <v>133.6363636363636</v>
      </c>
      <c r="B295" t="n">
        <v>0.7253549504626206</v>
      </c>
      <c r="C295" t="n">
        <v>-0.0152644804789648</v>
      </c>
      <c r="D295" t="n">
        <v>0.05</v>
      </c>
    </row>
    <row r="296">
      <c r="A296" t="n">
        <v>136.3636363636363</v>
      </c>
      <c r="B296" t="n">
        <v>0.6927549583815757</v>
      </c>
      <c r="C296" t="n">
        <v>-0.01567869834881388</v>
      </c>
      <c r="D296" t="n">
        <v>0.05</v>
      </c>
    </row>
    <row r="297">
      <c r="A297" t="n">
        <v>139.0909090909091</v>
      </c>
      <c r="B297" t="n">
        <v>0.6560569626804021</v>
      </c>
      <c r="C297" t="n">
        <v>-0.01135288567401403</v>
      </c>
      <c r="D297" t="n">
        <v>0.05</v>
      </c>
    </row>
    <row r="298">
      <c r="A298" t="n">
        <v>141.8181818181818</v>
      </c>
      <c r="B298" t="n">
        <v>0.6169985959529846</v>
      </c>
      <c r="C298" t="n">
        <v>-0.01766778572944186</v>
      </c>
      <c r="D298" t="n">
        <v>0.05</v>
      </c>
    </row>
    <row r="299">
      <c r="A299" t="n">
        <v>144.5454545454545</v>
      </c>
      <c r="B299" t="n">
        <v>0.5819983019530551</v>
      </c>
      <c r="C299" t="n">
        <v>-0.01135288567401403</v>
      </c>
      <c r="D299" t="n">
        <v>0.05</v>
      </c>
    </row>
    <row r="300">
      <c r="A300" t="n">
        <v>147.2727272727273</v>
      </c>
      <c r="B300" t="n">
        <v>0.5420196090306317</v>
      </c>
      <c r="C300" t="n">
        <v>-0.01187386515893098</v>
      </c>
      <c r="D300" t="n">
        <v>0.05</v>
      </c>
    </row>
    <row r="301">
      <c r="A301" t="n">
        <v>150</v>
      </c>
      <c r="B301" t="n">
        <v>0.5031306413255954</v>
      </c>
      <c r="C301" t="n">
        <v>-0.01161497873143598</v>
      </c>
      <c r="D301" t="n">
        <v>0.05</v>
      </c>
    </row>
    <row r="302">
      <c r="A302" t="n">
        <v>152.7272727272727</v>
      </c>
      <c r="B302" t="n">
        <v>0.4598313216579644</v>
      </c>
      <c r="C302" t="n">
        <v>-0.007430597097844337</v>
      </c>
      <c r="D302" t="n">
        <v>0.05</v>
      </c>
    </row>
    <row r="303">
      <c r="A303" t="n">
        <v>155.4545454545454</v>
      </c>
      <c r="B303" t="n">
        <v>0.4163925951027395</v>
      </c>
      <c r="C303" t="n">
        <v>-0.01135288567401403</v>
      </c>
      <c r="D303" t="n">
        <v>0.05</v>
      </c>
    </row>
    <row r="304">
      <c r="A304" t="n">
        <v>158.1818181818182</v>
      </c>
      <c r="B304" t="n">
        <v>0.3736757658869898</v>
      </c>
      <c r="C304" t="n">
        <v>-0.01245677943627497</v>
      </c>
      <c r="D304" t="n">
        <v>0.05</v>
      </c>
    </row>
    <row r="305">
      <c r="A305" t="n">
        <v>160.9090909090909</v>
      </c>
      <c r="B305" t="n">
        <v>0.3281625424609393</v>
      </c>
      <c r="C305" t="n">
        <v>-0.01306738599459564</v>
      </c>
      <c r="D305" t="n">
        <v>0.05</v>
      </c>
    </row>
    <row r="306">
      <c r="A306" t="n">
        <v>163.6363636363636</v>
      </c>
      <c r="B306" t="n">
        <v>0.2818627617369736</v>
      </c>
      <c r="C306" t="n">
        <v>-0.01410402608912679</v>
      </c>
      <c r="D306" t="n">
        <v>0.05</v>
      </c>
    </row>
    <row r="307">
      <c r="A307" t="n">
        <v>166.3636363636363</v>
      </c>
      <c r="B307" t="n">
        <v>0.2368707387615709</v>
      </c>
      <c r="C307" t="n">
        <v>-0.01265001475388059</v>
      </c>
      <c r="D307" t="n">
        <v>0.05</v>
      </c>
    </row>
    <row r="308">
      <c r="A308" t="n">
        <v>169.0909090909091</v>
      </c>
      <c r="B308" t="n">
        <v>0.1902851157415384</v>
      </c>
      <c r="C308" t="n">
        <v>-0.01135288567401403</v>
      </c>
      <c r="D308" t="n">
        <v>0.05</v>
      </c>
    </row>
    <row r="309">
      <c r="A309" t="n">
        <v>171.8181818181818</v>
      </c>
      <c r="B309" t="n">
        <v>0.1448253690864693</v>
      </c>
      <c r="C309" t="n">
        <v>-0.007937730137269252</v>
      </c>
      <c r="D309" t="n">
        <v>0.05</v>
      </c>
    </row>
    <row r="310">
      <c r="A310" t="n">
        <v>174.5454545454545</v>
      </c>
      <c r="B310" t="n">
        <v>0.09732867743701772</v>
      </c>
      <c r="C310" t="n">
        <v>-0.008467236676135654</v>
      </c>
      <c r="D310" t="n">
        <v>0.05</v>
      </c>
    </row>
    <row r="311">
      <c r="A311" t="n">
        <v>177.2727272727273</v>
      </c>
      <c r="B311" t="n">
        <v>0.0498281511063659</v>
      </c>
      <c r="C311" t="n">
        <v>-0.00854994107627049</v>
      </c>
      <c r="D311" t="n">
        <v>0.05</v>
      </c>
    </row>
    <row r="312">
      <c r="A312" t="n">
        <v>180</v>
      </c>
      <c r="B312" t="n">
        <v>0.009477418909023793</v>
      </c>
      <c r="C312" t="n">
        <v>-0.006775109123928674</v>
      </c>
      <c r="D312" t="n">
        <v>0.05</v>
      </c>
    </row>
    <row r="316">
      <c r="A316" s="157" t="inlineStr">
        <is>
          <t>L4 Airam Otso 12 W</t>
        </is>
      </c>
    </row>
    <row r="317">
      <c r="A317" t="inlineStr">
        <is>
          <t>Phase_deg</t>
        </is>
      </c>
      <c r="B317" t="inlineStr">
        <is>
          <t>U_norm</t>
        </is>
      </c>
      <c r="C317" t="inlineStr">
        <is>
          <t>I_norm</t>
        </is>
      </c>
      <c r="D317" t="inlineStr">
        <is>
          <t>Threshold5</t>
        </is>
      </c>
      <c r="E317" t="inlineStr">
        <is>
          <t>Limit60_X</t>
        </is>
      </c>
      <c r="F317" t="inlineStr">
        <is>
          <t>Limit60_Y</t>
        </is>
      </c>
      <c r="G317" t="inlineStr">
        <is>
          <t>Limit65_X</t>
        </is>
      </c>
      <c r="H317" t="inlineStr">
        <is>
          <t>Limit65_Y</t>
        </is>
      </c>
      <c r="I317" t="inlineStr">
        <is>
          <t>Limit90_X</t>
        </is>
      </c>
      <c r="J317" t="inlineStr">
        <is>
          <t>Limit90_Y</t>
        </is>
      </c>
      <c r="K317" t="inlineStr">
        <is>
          <t>Measured_X</t>
        </is>
      </c>
      <c r="L317" t="inlineStr">
        <is>
          <t>Measured_Y</t>
        </is>
      </c>
    </row>
    <row r="318">
      <c r="A318" t="n">
        <v>-90</v>
      </c>
      <c r="B318" t="n">
        <v>-0.9980359421189541</v>
      </c>
      <c r="C318" t="n">
        <v>-0.3182799191917412</v>
      </c>
      <c r="D318" t="n">
        <v>0.05</v>
      </c>
      <c r="E318" t="n">
        <v>60</v>
      </c>
      <c r="F318" t="n">
        <v>-0.1</v>
      </c>
      <c r="G318" t="n">
        <v>65</v>
      </c>
      <c r="H318" t="n">
        <v>-0.1</v>
      </c>
      <c r="I318" t="n">
        <v>90</v>
      </c>
      <c r="J318" t="n">
        <v>-0.1</v>
      </c>
      <c r="K318" t="n">
        <v>53.76482905952818</v>
      </c>
      <c r="L318" t="n">
        <v>0.05</v>
      </c>
      <c r="M318" t="n">
        <v>-90</v>
      </c>
      <c r="N318" t="n">
        <v>0.05</v>
      </c>
    </row>
    <row r="319">
      <c r="A319" t="n">
        <v>-87.27272727272727</v>
      </c>
      <c r="B319" t="n">
        <v>-0.9980909979578672</v>
      </c>
      <c r="C319" t="n">
        <v>-0.2628458294595173</v>
      </c>
      <c r="D319" t="n">
        <v>0.05</v>
      </c>
      <c r="E319" t="n">
        <v>60</v>
      </c>
      <c r="F319" t="n">
        <v>1.1</v>
      </c>
      <c r="G319" t="n">
        <v>65</v>
      </c>
      <c r="H319" t="n">
        <v>1.1</v>
      </c>
      <c r="I319" t="n">
        <v>90</v>
      </c>
      <c r="J319" t="n">
        <v>1.1</v>
      </c>
      <c r="K319" t="n">
        <v>60.51446270739343</v>
      </c>
      <c r="L319" t="n">
        <v>1</v>
      </c>
      <c r="M319" t="n">
        <v>180</v>
      </c>
      <c r="N319" t="n">
        <v>0.05</v>
      </c>
    </row>
    <row r="320">
      <c r="A320" t="n">
        <v>-84.54545454545455</v>
      </c>
      <c r="B320" t="n">
        <v>-0.9931968018343238</v>
      </c>
      <c r="C320" t="n">
        <v>-0.1895266578268129</v>
      </c>
      <c r="D320" t="n">
        <v>0.05</v>
      </c>
      <c r="K320" t="n">
        <v>102.7730209071583</v>
      </c>
      <c r="L320" t="n">
        <v>0.05</v>
      </c>
    </row>
    <row r="321">
      <c r="A321" t="n">
        <v>-81.81818181818181</v>
      </c>
      <c r="B321" t="n">
        <v>-0.9888472229320732</v>
      </c>
      <c r="C321" t="n">
        <v>-0.1296569227971149</v>
      </c>
      <c r="D321" t="n">
        <v>0.05</v>
      </c>
    </row>
    <row r="322">
      <c r="A322" t="n">
        <v>-79.09090909090909</v>
      </c>
      <c r="B322" t="n">
        <v>-0.980993107985336</v>
      </c>
      <c r="C322" t="n">
        <v>-0.07091836629769055</v>
      </c>
      <c r="D322" t="n">
        <v>0.05</v>
      </c>
    </row>
    <row r="323">
      <c r="A323" t="n">
        <v>-76.36363636363636</v>
      </c>
      <c r="B323" t="n">
        <v>-0.9716756441451039</v>
      </c>
      <c r="C323" t="n">
        <v>-0.01593081384828149</v>
      </c>
      <c r="D323" t="n">
        <v>0.05</v>
      </c>
    </row>
    <row r="324">
      <c r="A324" t="n">
        <v>-73.63636363636364</v>
      </c>
      <c r="B324" t="n">
        <v>-0.9580332259433704</v>
      </c>
      <c r="C324" t="n">
        <v>0.02097069057159402</v>
      </c>
      <c r="D324" t="n">
        <v>0.05</v>
      </c>
    </row>
    <row r="325">
      <c r="A325" t="n">
        <v>-70.90909090909091</v>
      </c>
      <c r="B325" t="n">
        <v>-0.9439082625437747</v>
      </c>
      <c r="C325" t="n">
        <v>0.03014002458534059</v>
      </c>
      <c r="D325" t="n">
        <v>0.05</v>
      </c>
    </row>
    <row r="326">
      <c r="A326" t="n">
        <v>-68.18181818181819</v>
      </c>
      <c r="B326" t="n">
        <v>-0.9265171548627347</v>
      </c>
      <c r="C326" t="n">
        <v>0.03004369964813957</v>
      </c>
      <c r="D326" t="n">
        <v>0.05</v>
      </c>
    </row>
    <row r="327">
      <c r="A327" t="n">
        <v>-65.45454545454545</v>
      </c>
      <c r="B327" t="n">
        <v>-0.907214353922162</v>
      </c>
      <c r="C327" t="n">
        <v>0.0294907023992118</v>
      </c>
      <c r="D327" t="n">
        <v>0.05</v>
      </c>
    </row>
    <row r="328">
      <c r="A328" t="n">
        <v>-62.72727272727273</v>
      </c>
      <c r="B328" t="n">
        <v>-0.8888674595917084</v>
      </c>
      <c r="C328" t="n">
        <v>0.02967503481552106</v>
      </c>
      <c r="D328" t="n">
        <v>0.05</v>
      </c>
    </row>
    <row r="329">
      <c r="A329" t="n">
        <v>-60</v>
      </c>
      <c r="B329" t="n">
        <v>-0.866505003695216</v>
      </c>
      <c r="C329" t="n">
        <v>0.02990967501837696</v>
      </c>
      <c r="D329" t="n">
        <v>0.05</v>
      </c>
    </row>
    <row r="330">
      <c r="A330" t="n">
        <v>-57.27272727272727</v>
      </c>
      <c r="B330" t="n">
        <v>-0.8415606315379729</v>
      </c>
      <c r="C330" t="n">
        <v>0.02914517804876634</v>
      </c>
      <c r="D330" t="n">
        <v>0.05</v>
      </c>
    </row>
    <row r="331">
      <c r="A331" t="n">
        <v>-54.54545454545455</v>
      </c>
      <c r="B331" t="n">
        <v>-0.8132783518152935</v>
      </c>
      <c r="C331" t="n">
        <v>0.02835552424770129</v>
      </c>
      <c r="D331" t="n">
        <v>0.05</v>
      </c>
    </row>
    <row r="332">
      <c r="A332" t="n">
        <v>-51.81818181818182</v>
      </c>
      <c r="B332" t="n">
        <v>-0.7864188526792946</v>
      </c>
      <c r="C332" t="n">
        <v>0.03037466478819651</v>
      </c>
      <c r="D332" t="n">
        <v>0.05</v>
      </c>
    </row>
    <row r="333">
      <c r="A333" t="n">
        <v>-49.09090909090909</v>
      </c>
      <c r="B333" t="n">
        <v>-0.7544201122636208</v>
      </c>
      <c r="C333" t="n">
        <v>0.02759499171200036</v>
      </c>
      <c r="D333" t="n">
        <v>0.05</v>
      </c>
    </row>
    <row r="334">
      <c r="A334" t="n">
        <v>-46.36363636363637</v>
      </c>
      <c r="B334" t="n">
        <v>-0.7233571580626479</v>
      </c>
      <c r="C334" t="n">
        <v>0.02834493101419642</v>
      </c>
      <c r="D334" t="n">
        <v>0.05</v>
      </c>
    </row>
    <row r="335">
      <c r="A335" t="n">
        <v>-43.63636363636364</v>
      </c>
      <c r="B335" t="n">
        <v>-0.6881923357243185</v>
      </c>
      <c r="C335" t="n">
        <v>0.02827609779901649</v>
      </c>
      <c r="D335" t="n">
        <v>0.05</v>
      </c>
    </row>
    <row r="336">
      <c r="A336" t="n">
        <v>-40.90909090909091</v>
      </c>
      <c r="B336" t="n">
        <v>-0.6529643495158586</v>
      </c>
      <c r="C336" t="n">
        <v>0.02914517804876634</v>
      </c>
      <c r="D336" t="n">
        <v>0.05</v>
      </c>
    </row>
    <row r="337">
      <c r="A337" t="n">
        <v>-38.18181818181819</v>
      </c>
      <c r="B337" t="n">
        <v>-0.6163485801843201</v>
      </c>
      <c r="C337" t="n">
        <v>0.02746792323766161</v>
      </c>
      <c r="D337" t="n">
        <v>0.05</v>
      </c>
    </row>
    <row r="338">
      <c r="A338" t="n">
        <v>-35.45454545454546</v>
      </c>
      <c r="B338" t="n">
        <v>-0.5768524958591985</v>
      </c>
      <c r="C338" t="n">
        <v>0.02954926534915448</v>
      </c>
      <c r="D338" t="n">
        <v>0.05</v>
      </c>
    </row>
    <row r="339">
      <c r="A339" t="n">
        <v>-32.72727272727273</v>
      </c>
      <c r="B339" t="n">
        <v>-0.5415804662474748</v>
      </c>
      <c r="C339" t="n">
        <v>0.02836215429473669</v>
      </c>
      <c r="D339" t="n">
        <v>0.05</v>
      </c>
    </row>
    <row r="340">
      <c r="A340" t="n">
        <v>-30.00000000000001</v>
      </c>
      <c r="B340" t="n">
        <v>-0.500885235802534</v>
      </c>
      <c r="C340" t="n">
        <v>0.02952411145588116</v>
      </c>
      <c r="D340" t="n">
        <v>0.05</v>
      </c>
    </row>
    <row r="341">
      <c r="A341" t="n">
        <v>-27.27272727272728</v>
      </c>
      <c r="B341" t="n">
        <v>-0.4570877458523696</v>
      </c>
      <c r="C341" t="n">
        <v>0.02731433421072313</v>
      </c>
      <c r="D341" t="n">
        <v>0.05</v>
      </c>
    </row>
    <row r="342">
      <c r="A342" t="n">
        <v>-24.54545454545455</v>
      </c>
      <c r="B342" t="n">
        <v>-0.414826084466556</v>
      </c>
      <c r="C342" t="n">
        <v>0.0262278417759253</v>
      </c>
      <c r="D342" t="n">
        <v>0.05</v>
      </c>
    </row>
    <row r="343">
      <c r="A343" t="n">
        <v>-21.81818181818183</v>
      </c>
      <c r="B343" t="n">
        <v>-0.3720342752500588</v>
      </c>
      <c r="C343" t="n">
        <v>0.02675373401517618</v>
      </c>
      <c r="D343" t="n">
        <v>0.05</v>
      </c>
    </row>
    <row r="344">
      <c r="A344" t="n">
        <v>-19.09090909090909</v>
      </c>
      <c r="B344" t="n">
        <v>-0.3256126932059846</v>
      </c>
      <c r="C344" t="n">
        <v>0.02829065700940504</v>
      </c>
      <c r="D344" t="n">
        <v>0.05</v>
      </c>
    </row>
    <row r="345">
      <c r="A345" t="n">
        <v>-16.36363636363637</v>
      </c>
      <c r="B345" t="n">
        <v>-0.2783165552096633</v>
      </c>
      <c r="C345" t="n">
        <v>0.02691525247149885</v>
      </c>
      <c r="D345" t="n">
        <v>0.05</v>
      </c>
    </row>
    <row r="346">
      <c r="A346" t="n">
        <v>-13.63636363636364</v>
      </c>
      <c r="B346" t="n">
        <v>-0.2351740029490566</v>
      </c>
      <c r="C346" t="n">
        <v>0.02804308373335176</v>
      </c>
      <c r="D346" t="n">
        <v>0.05</v>
      </c>
    </row>
    <row r="347">
      <c r="A347" t="n">
        <v>-10.90909090909092</v>
      </c>
      <c r="B347" t="n">
        <v>-0.1887658084313941</v>
      </c>
      <c r="C347" t="n">
        <v>0.02788156456165098</v>
      </c>
      <c r="D347" t="n">
        <v>0.05</v>
      </c>
    </row>
    <row r="348">
      <c r="A348" t="n">
        <v>-8.181818181818187</v>
      </c>
      <c r="B348" t="n">
        <v>-0.1389935557844268</v>
      </c>
      <c r="C348" t="n">
        <v>0.02572710342994767</v>
      </c>
      <c r="D348" t="n">
        <v>0.05</v>
      </c>
    </row>
    <row r="349">
      <c r="A349" t="n">
        <v>-5.454545454545467</v>
      </c>
      <c r="B349" t="n">
        <v>-0.09347388711834703</v>
      </c>
      <c r="C349" t="n">
        <v>0.02605013951499698</v>
      </c>
      <c r="D349" t="n">
        <v>0.05</v>
      </c>
    </row>
    <row r="350">
      <c r="A350" t="n">
        <v>-2.727272727272734</v>
      </c>
      <c r="B350" t="n">
        <v>-0.04600497999729938</v>
      </c>
      <c r="C350" t="n">
        <v>0.02743613914958591</v>
      </c>
      <c r="D350" t="n">
        <v>0.05</v>
      </c>
    </row>
    <row r="351">
      <c r="A351" t="n">
        <v>0</v>
      </c>
      <c r="B351" t="n">
        <v>0.0011606519983309</v>
      </c>
      <c r="C351" t="n">
        <v>0.02639494935396879</v>
      </c>
      <c r="D351" t="n">
        <v>0.05</v>
      </c>
    </row>
    <row r="352">
      <c r="A352" t="n">
        <v>2.72727272727272</v>
      </c>
      <c r="B352" t="n">
        <v>0.04871514878134071</v>
      </c>
      <c r="C352" t="n">
        <v>0.02635361124229187</v>
      </c>
      <c r="D352" t="n">
        <v>0.05</v>
      </c>
    </row>
    <row r="353">
      <c r="A353" t="n">
        <v>5.454545454545453</v>
      </c>
      <c r="B353" t="n">
        <v>0.09760934733149237</v>
      </c>
      <c r="C353" t="n">
        <v>0.02680066166237201</v>
      </c>
      <c r="D353" t="n">
        <v>0.05</v>
      </c>
    </row>
    <row r="354">
      <c r="A354" t="n">
        <v>8.181818181818173</v>
      </c>
      <c r="B354" t="n">
        <v>0.1461669709327126</v>
      </c>
      <c r="C354" t="n">
        <v>0.02617590898136359</v>
      </c>
      <c r="D354" t="n">
        <v>0.05</v>
      </c>
    </row>
    <row r="355">
      <c r="A355" t="n">
        <v>10.90909090909091</v>
      </c>
      <c r="B355" t="n">
        <v>0.1871253444337473</v>
      </c>
      <c r="C355" t="n">
        <v>0.02696217970489665</v>
      </c>
      <c r="D355" t="n">
        <v>0.05</v>
      </c>
    </row>
    <row r="356">
      <c r="A356" t="n">
        <v>13.63636363636363</v>
      </c>
      <c r="B356" t="n">
        <v>0.2379184256772998</v>
      </c>
      <c r="C356" t="n">
        <v>0.02775755022662017</v>
      </c>
      <c r="D356" t="n">
        <v>0.05</v>
      </c>
    </row>
    <row r="357">
      <c r="A357" t="n">
        <v>16.36363636363636</v>
      </c>
      <c r="B357" t="n">
        <v>0.28429299075141</v>
      </c>
      <c r="C357" t="n">
        <v>0.02579522044291298</v>
      </c>
      <c r="D357" t="n">
        <v>0.05</v>
      </c>
    </row>
    <row r="358">
      <c r="A358" t="n">
        <v>19.09090909090908</v>
      </c>
      <c r="B358" t="n">
        <v>0.3283041214609355</v>
      </c>
      <c r="C358" t="n">
        <v>0.02401806771030942</v>
      </c>
      <c r="D358" t="n">
        <v>0.05</v>
      </c>
    </row>
    <row r="359">
      <c r="A359" t="n">
        <v>21.81818181818181</v>
      </c>
      <c r="B359" t="n">
        <v>0.3740241840191546</v>
      </c>
      <c r="C359" t="n">
        <v>0.02630167844773018</v>
      </c>
      <c r="D359" t="n">
        <v>0.05</v>
      </c>
    </row>
    <row r="360">
      <c r="A360" t="n">
        <v>24.54545454545453</v>
      </c>
      <c r="B360" t="n">
        <v>0.4169421001559825</v>
      </c>
      <c r="C360" t="n">
        <v>0.02598189237871099</v>
      </c>
      <c r="D360" t="n">
        <v>0.05</v>
      </c>
    </row>
    <row r="361">
      <c r="A361" t="n">
        <v>27.27272727272727</v>
      </c>
      <c r="B361" t="n">
        <v>0.4607339407185029</v>
      </c>
      <c r="C361" t="n">
        <v>0.02401806771030942</v>
      </c>
      <c r="D361" t="n">
        <v>0.05</v>
      </c>
    </row>
    <row r="362">
      <c r="A362" t="n">
        <v>29.99999999999999</v>
      </c>
      <c r="B362" t="n">
        <v>0.5024415412592201</v>
      </c>
      <c r="C362" t="n">
        <v>0.0262748995464418</v>
      </c>
      <c r="D362" t="n">
        <v>0.05</v>
      </c>
    </row>
    <row r="363">
      <c r="A363" t="n">
        <v>32.72727272727272</v>
      </c>
      <c r="B363" t="n">
        <v>0.5423607967055973</v>
      </c>
      <c r="C363" t="n">
        <v>0.02538950813450978</v>
      </c>
      <c r="D363" t="n">
        <v>0.05</v>
      </c>
    </row>
    <row r="364">
      <c r="A364" t="n">
        <v>35.45454545454544</v>
      </c>
      <c r="B364" t="n">
        <v>0.5803777195720474</v>
      </c>
      <c r="C364" t="n">
        <v>0.02642744791409674</v>
      </c>
      <c r="D364" t="n">
        <v>0.05</v>
      </c>
    </row>
    <row r="365">
      <c r="A365" t="n">
        <v>38.18181818181816</v>
      </c>
      <c r="B365" t="n">
        <v>0.6184067357180807</v>
      </c>
      <c r="C365" t="n">
        <v>0.02572710342994767</v>
      </c>
      <c r="D365" t="n">
        <v>0.05</v>
      </c>
    </row>
    <row r="366">
      <c r="A366" t="n">
        <v>40.90909090909091</v>
      </c>
      <c r="B366" t="n">
        <v>0.6577556504628006</v>
      </c>
      <c r="C366" t="n">
        <v>0.02331934674102171</v>
      </c>
      <c r="D366" t="n">
        <v>0.05</v>
      </c>
    </row>
    <row r="367">
      <c r="A367" t="n">
        <v>43.63636363636363</v>
      </c>
      <c r="B367" t="n">
        <v>0.690273567429199</v>
      </c>
      <c r="C367" t="n">
        <v>0.02487258557012854</v>
      </c>
      <c r="D367" t="n">
        <v>0.05</v>
      </c>
    </row>
    <row r="368">
      <c r="A368" t="n">
        <v>46.36363636363635</v>
      </c>
      <c r="B368" t="n">
        <v>0.7242417225389204</v>
      </c>
      <c r="C368" t="n">
        <v>0.02238936715458546</v>
      </c>
      <c r="D368" t="n">
        <v>0.05</v>
      </c>
    </row>
    <row r="369">
      <c r="A369" t="n">
        <v>49.09090909090909</v>
      </c>
      <c r="B369" t="n">
        <v>0.7587219199649401</v>
      </c>
      <c r="C369" t="n">
        <v>0.02484418166082508</v>
      </c>
      <c r="D369" t="n">
        <v>0.05</v>
      </c>
    </row>
    <row r="370">
      <c r="A370" t="n">
        <v>51.81818181818181</v>
      </c>
      <c r="B370" t="n">
        <v>0.7862349273062289</v>
      </c>
      <c r="C370" t="n">
        <v>0.02487421057814365</v>
      </c>
      <c r="D370" t="n">
        <v>0.05</v>
      </c>
    </row>
    <row r="371">
      <c r="A371" t="n">
        <v>54.54545454545453</v>
      </c>
      <c r="B371" t="n">
        <v>0.8122886123935804</v>
      </c>
      <c r="C371" t="n">
        <v>0.1874488976907634</v>
      </c>
      <c r="D371" t="n">
        <v>0.05</v>
      </c>
    </row>
    <row r="372">
      <c r="A372" t="n">
        <v>57.27272727272725</v>
      </c>
      <c r="B372" t="n">
        <v>0.8410828304570842</v>
      </c>
      <c r="C372" t="n">
        <v>0.7140558139739531</v>
      </c>
      <c r="D372" t="n">
        <v>0.05</v>
      </c>
    </row>
    <row r="373">
      <c r="A373" t="n">
        <v>60</v>
      </c>
      <c r="B373" t="n">
        <v>0.865062044924239</v>
      </c>
      <c r="C373" t="n">
        <v>0.9842979760656878</v>
      </c>
      <c r="D373" t="n">
        <v>0.05</v>
      </c>
    </row>
    <row r="374">
      <c r="A374" t="n">
        <v>62.72727272727272</v>
      </c>
      <c r="B374" t="n">
        <v>0.8875456562576367</v>
      </c>
      <c r="C374" t="n">
        <v>0.9243468229432861</v>
      </c>
      <c r="D374" t="n">
        <v>0.05</v>
      </c>
    </row>
    <row r="375">
      <c r="A375" t="n">
        <v>65.45454545454544</v>
      </c>
      <c r="B375" t="n">
        <v>0.9107792669331481</v>
      </c>
      <c r="C375" t="n">
        <v>0.8139101032229895</v>
      </c>
      <c r="D375" t="n">
        <v>0.05</v>
      </c>
    </row>
    <row r="376">
      <c r="A376" t="n">
        <v>68.18181818181816</v>
      </c>
      <c r="B376" t="n">
        <v>0.9265522104060392</v>
      </c>
      <c r="C376" t="n">
        <v>0.7732891227554881</v>
      </c>
      <c r="D376" t="n">
        <v>0.05</v>
      </c>
    </row>
    <row r="377">
      <c r="A377" t="n">
        <v>70.90909090909091</v>
      </c>
      <c r="B377" t="n">
        <v>0.9438539270883862</v>
      </c>
      <c r="C377" t="n">
        <v>0.7349929671786044</v>
      </c>
      <c r="D377" t="n">
        <v>0.05</v>
      </c>
    </row>
    <row r="378">
      <c r="A378" t="n">
        <v>73.63636363636363</v>
      </c>
      <c r="B378" t="n">
        <v>0.9599855531490054</v>
      </c>
      <c r="C378" t="n">
        <v>0.6676721382298545</v>
      </c>
      <c r="D378" t="n">
        <v>0.05</v>
      </c>
    </row>
    <row r="379">
      <c r="A379" t="n">
        <v>76.36363636363635</v>
      </c>
      <c r="B379" t="n">
        <v>0.9714383092008756</v>
      </c>
      <c r="C379" t="n">
        <v>0.6156596998288382</v>
      </c>
      <c r="D379" t="n">
        <v>0.05</v>
      </c>
    </row>
    <row r="380">
      <c r="A380" t="n">
        <v>79.09090909090907</v>
      </c>
      <c r="B380" t="n">
        <v>0.9809119183158264</v>
      </c>
      <c r="C380" t="n">
        <v>0.5737249096419544</v>
      </c>
      <c r="D380" t="n">
        <v>0.05</v>
      </c>
    </row>
    <row r="381">
      <c r="A381" t="n">
        <v>81.81818181818181</v>
      </c>
      <c r="B381" t="n">
        <v>0.9902745274728387</v>
      </c>
      <c r="C381" t="n">
        <v>0.4972338533588377</v>
      </c>
      <c r="D381" t="n">
        <v>0.05</v>
      </c>
    </row>
    <row r="382">
      <c r="A382" t="n">
        <v>84.54545454545453</v>
      </c>
      <c r="B382" t="n">
        <v>0.9957011939728684</v>
      </c>
      <c r="C382" t="n">
        <v>0.4549367790234308</v>
      </c>
      <c r="D382" t="n">
        <v>0.05</v>
      </c>
    </row>
    <row r="383">
      <c r="A383" t="n">
        <v>87.27272727272725</v>
      </c>
      <c r="B383" t="n">
        <v>0.9978075410669783</v>
      </c>
      <c r="C383" t="n">
        <v>0.3868563201709375</v>
      </c>
      <c r="D383" t="n">
        <v>0.05</v>
      </c>
    </row>
    <row r="384">
      <c r="A384" t="n">
        <v>90</v>
      </c>
      <c r="B384" t="n">
        <v>1.00074120365041</v>
      </c>
      <c r="C384" t="n">
        <v>0.3169621629508282</v>
      </c>
      <c r="D384" t="n">
        <v>0.05</v>
      </c>
    </row>
    <row r="385">
      <c r="A385" t="n">
        <v>92.72727272727272</v>
      </c>
      <c r="B385" t="n">
        <v>0.999621256274854</v>
      </c>
      <c r="C385" t="n">
        <v>0.2632279990645296</v>
      </c>
      <c r="D385" t="n">
        <v>0.05</v>
      </c>
    </row>
    <row r="386">
      <c r="A386" t="n">
        <v>95.45454545454544</v>
      </c>
      <c r="B386" t="n">
        <v>0.9943820712897491</v>
      </c>
      <c r="C386" t="n">
        <v>0.2069068584554456</v>
      </c>
      <c r="D386" t="n">
        <v>0.05</v>
      </c>
    </row>
    <row r="387">
      <c r="A387" t="n">
        <v>98.18181818181816</v>
      </c>
      <c r="B387" t="n">
        <v>0.9912712774073239</v>
      </c>
      <c r="C387" t="n">
        <v>0.1482977316565579</v>
      </c>
      <c r="D387" t="n">
        <v>0.05</v>
      </c>
    </row>
    <row r="388">
      <c r="A388" t="n">
        <v>100.9090909090909</v>
      </c>
      <c r="B388" t="n">
        <v>0.9838443257299642</v>
      </c>
      <c r="C388" t="n">
        <v>0.08454426605644966</v>
      </c>
      <c r="D388" t="n">
        <v>0.05</v>
      </c>
    </row>
    <row r="389">
      <c r="A389" t="n">
        <v>103.6363636363636</v>
      </c>
      <c r="B389" t="n">
        <v>0.9733014459393563</v>
      </c>
      <c r="C389" t="n">
        <v>0.02288402492044074</v>
      </c>
      <c r="D389" t="n">
        <v>0.05</v>
      </c>
    </row>
    <row r="390">
      <c r="A390" t="n">
        <v>106.3636363636363</v>
      </c>
      <c r="B390" t="n">
        <v>0.9603547518180618</v>
      </c>
      <c r="C390" t="n">
        <v>-0.01131300635145435</v>
      </c>
      <c r="D390" t="n">
        <v>0.05</v>
      </c>
    </row>
    <row r="391">
      <c r="A391" t="n">
        <v>109.0909090909091</v>
      </c>
      <c r="B391" t="n">
        <v>0.9462690813354132</v>
      </c>
      <c r="C391" t="n">
        <v>-0.02221747548369485</v>
      </c>
      <c r="D391" t="n">
        <v>0.05</v>
      </c>
    </row>
    <row r="392">
      <c r="A392" t="n">
        <v>111.8181818181818</v>
      </c>
      <c r="B392" t="n">
        <v>0.9304969073438767</v>
      </c>
      <c r="C392" t="n">
        <v>-0.02277743507997977</v>
      </c>
      <c r="D392" t="n">
        <v>0.05</v>
      </c>
    </row>
    <row r="393">
      <c r="A393" t="n">
        <v>114.5454545454545</v>
      </c>
      <c r="B393" t="n">
        <v>0.9124312731557112</v>
      </c>
      <c r="C393" t="n">
        <v>-0.02250169009010556</v>
      </c>
      <c r="D393" t="n">
        <v>0.05</v>
      </c>
    </row>
    <row r="394">
      <c r="A394" t="n">
        <v>117.2727272727273</v>
      </c>
      <c r="B394" t="n">
        <v>0.8887463911657404</v>
      </c>
      <c r="C394" t="n">
        <v>-0.02221747548369485</v>
      </c>
      <c r="D394" t="n">
        <v>0.05</v>
      </c>
    </row>
    <row r="395">
      <c r="A395" t="n">
        <v>120</v>
      </c>
      <c r="B395" t="n">
        <v>0.8676155821081099</v>
      </c>
      <c r="C395" t="n">
        <v>-0.02372402158248688</v>
      </c>
      <c r="D395" t="n">
        <v>0.05</v>
      </c>
    </row>
    <row r="396">
      <c r="A396" t="n">
        <v>122.7272727272727</v>
      </c>
      <c r="B396" t="n">
        <v>0.844900505556747</v>
      </c>
      <c r="C396" t="n">
        <v>-0.02136295603410463</v>
      </c>
      <c r="D396" t="n">
        <v>0.05</v>
      </c>
    </row>
    <row r="397">
      <c r="A397" t="n">
        <v>125.4545454545454</v>
      </c>
      <c r="B397" t="n">
        <v>0.8124541332814537</v>
      </c>
      <c r="C397" t="n">
        <v>-0.0221281689388117</v>
      </c>
      <c r="D397" t="n">
        <v>0.05</v>
      </c>
    </row>
    <row r="398">
      <c r="A398" t="n">
        <v>128.1818181818182</v>
      </c>
      <c r="B398" t="n">
        <v>0.7858001066736588</v>
      </c>
      <c r="C398" t="n">
        <v>-0.02015790867647414</v>
      </c>
      <c r="D398" t="n">
        <v>0.05</v>
      </c>
    </row>
    <row r="399">
      <c r="A399" t="n">
        <v>130.9090909090909</v>
      </c>
      <c r="B399" t="n">
        <v>0.7557458255608253</v>
      </c>
      <c r="C399" t="n">
        <v>-0.02202501790795904</v>
      </c>
      <c r="D399" t="n">
        <v>0.05</v>
      </c>
    </row>
    <row r="400">
      <c r="A400" t="n">
        <v>133.6363636363636</v>
      </c>
      <c r="B400" t="n">
        <v>0.7246854224633045</v>
      </c>
      <c r="C400" t="n">
        <v>-0.02346109414833729</v>
      </c>
      <c r="D400" t="n">
        <v>0.05</v>
      </c>
    </row>
    <row r="401">
      <c r="A401" t="n">
        <v>136.3636363636363</v>
      </c>
      <c r="B401" t="n">
        <v>0.693789806574184</v>
      </c>
      <c r="C401" t="n">
        <v>-0.02229686549048248</v>
      </c>
      <c r="D401" t="n">
        <v>0.05</v>
      </c>
    </row>
    <row r="402">
      <c r="A402" t="n">
        <v>139.0909090909091</v>
      </c>
      <c r="B402" t="n">
        <v>0.6565978399627797</v>
      </c>
      <c r="C402" t="n">
        <v>-0.02141580016924891</v>
      </c>
      <c r="D402" t="n">
        <v>0.05</v>
      </c>
    </row>
    <row r="403">
      <c r="A403" t="n">
        <v>141.8181818181818</v>
      </c>
      <c r="B403" t="n">
        <v>0.6193303386684046</v>
      </c>
      <c r="C403" t="n">
        <v>-0.01882709185247711</v>
      </c>
      <c r="D403" t="n">
        <v>0.05</v>
      </c>
    </row>
    <row r="404">
      <c r="A404" t="n">
        <v>144.5454545454545</v>
      </c>
      <c r="B404" t="n">
        <v>0.5833948570983325</v>
      </c>
      <c r="C404" t="n">
        <v>-0.02221747548369485</v>
      </c>
      <c r="D404" t="n">
        <v>0.05</v>
      </c>
    </row>
    <row r="405">
      <c r="A405" t="n">
        <v>147.2727272727273</v>
      </c>
      <c r="B405" t="n">
        <v>0.5418650205225689</v>
      </c>
      <c r="C405" t="n">
        <v>-0.02048581978556864</v>
      </c>
      <c r="D405" t="n">
        <v>0.05</v>
      </c>
    </row>
    <row r="406">
      <c r="A406" t="n">
        <v>150</v>
      </c>
      <c r="B406" t="n">
        <v>0.5023806538370467</v>
      </c>
      <c r="C406" t="n">
        <v>-0.02015283766736112</v>
      </c>
      <c r="D406" t="n">
        <v>0.05</v>
      </c>
    </row>
    <row r="407">
      <c r="A407" t="n">
        <v>152.7272727272727</v>
      </c>
      <c r="B407" t="n">
        <v>0.458683547624918</v>
      </c>
      <c r="C407" t="n">
        <v>-0.02221747548369485</v>
      </c>
      <c r="D407" t="n">
        <v>0.05</v>
      </c>
    </row>
    <row r="408">
      <c r="A408" t="n">
        <v>155.4545454545454</v>
      </c>
      <c r="B408" t="n">
        <v>0.4158713160594253</v>
      </c>
      <c r="C408" t="n">
        <v>-0.02269377444787283</v>
      </c>
      <c r="D408" t="n">
        <v>0.05</v>
      </c>
    </row>
    <row r="409">
      <c r="A409" t="n">
        <v>158.1818181818182</v>
      </c>
      <c r="B409" t="n">
        <v>0.3740488286981925</v>
      </c>
      <c r="C409" t="n">
        <v>-0.01965392031446639</v>
      </c>
      <c r="D409" t="n">
        <v>0.05</v>
      </c>
    </row>
    <row r="410">
      <c r="A410" t="n">
        <v>160.9090909090909</v>
      </c>
      <c r="B410" t="n">
        <v>0.3275702800945747</v>
      </c>
      <c r="C410" t="n">
        <v>-0.02115827981973832</v>
      </c>
      <c r="D410" t="n">
        <v>0.05</v>
      </c>
    </row>
    <row r="411">
      <c r="A411" t="n">
        <v>163.6363636363636</v>
      </c>
      <c r="B411" t="n">
        <v>0.2824989957289271</v>
      </c>
      <c r="C411" t="n">
        <v>-0.0204216673001071</v>
      </c>
      <c r="D411" t="n">
        <v>0.05</v>
      </c>
    </row>
    <row r="412">
      <c r="A412" t="n">
        <v>166.3636363636363</v>
      </c>
      <c r="B412" t="n">
        <v>0.2360204255095144</v>
      </c>
      <c r="C412" t="n">
        <v>-0.02176034829707996</v>
      </c>
      <c r="D412" t="n">
        <v>0.05</v>
      </c>
    </row>
    <row r="413">
      <c r="A413" t="n">
        <v>169.0909090909091</v>
      </c>
      <c r="B413" t="n">
        <v>0.1921454996268086</v>
      </c>
      <c r="C413" t="n">
        <v>-0.02050843817428551</v>
      </c>
      <c r="D413" t="n">
        <v>0.05</v>
      </c>
    </row>
    <row r="414">
      <c r="A414" t="n">
        <v>171.8181818181818</v>
      </c>
      <c r="B414" t="n">
        <v>0.1453792528671909</v>
      </c>
      <c r="C414" t="n">
        <v>-0.02050843817428551</v>
      </c>
      <c r="D414" t="n">
        <v>0.05</v>
      </c>
    </row>
    <row r="415">
      <c r="A415" t="n">
        <v>174.5454545454545</v>
      </c>
      <c r="B415" t="n">
        <v>0.09638958892460422</v>
      </c>
      <c r="C415" t="n">
        <v>-0.02009720193708521</v>
      </c>
      <c r="D415" t="n">
        <v>0.05</v>
      </c>
    </row>
    <row r="416">
      <c r="A416" t="n">
        <v>177.2727272727273</v>
      </c>
      <c r="B416" t="n">
        <v>0.04967960749108254</v>
      </c>
      <c r="C416" t="n">
        <v>-0.01794488300505705</v>
      </c>
      <c r="D416" t="n">
        <v>0.05</v>
      </c>
    </row>
    <row r="417">
      <c r="A417" t="n">
        <v>180</v>
      </c>
      <c r="B417" t="n">
        <v>0.009483782592001298</v>
      </c>
      <c r="C417" t="n">
        <v>-0.02050843817428551</v>
      </c>
      <c r="D417" t="n">
        <v>0.05</v>
      </c>
    </row>
    <row r="421">
      <c r="A421" s="157" t="inlineStr">
        <is>
          <t>L5 Airam Otso 4 W</t>
        </is>
      </c>
    </row>
    <row r="422">
      <c r="A422" t="inlineStr">
        <is>
          <t>Phase_deg</t>
        </is>
      </c>
      <c r="B422" t="inlineStr">
        <is>
          <t>U_norm</t>
        </is>
      </c>
      <c r="C422" t="inlineStr">
        <is>
          <t>I_norm</t>
        </is>
      </c>
      <c r="D422" t="inlineStr">
        <is>
          <t>Threshold5</t>
        </is>
      </c>
      <c r="E422" t="inlineStr">
        <is>
          <t>Limit60_X</t>
        </is>
      </c>
      <c r="F422" t="inlineStr">
        <is>
          <t>Limit60_Y</t>
        </is>
      </c>
      <c r="G422" t="inlineStr">
        <is>
          <t>Limit65_X</t>
        </is>
      </c>
      <c r="H422" t="inlineStr">
        <is>
          <t>Limit65_Y</t>
        </is>
      </c>
      <c r="I422" t="inlineStr">
        <is>
          <t>Limit90_X</t>
        </is>
      </c>
      <c r="J422" t="inlineStr">
        <is>
          <t>Limit90_Y</t>
        </is>
      </c>
      <c r="K422" t="inlineStr">
        <is>
          <t>Measured_X</t>
        </is>
      </c>
      <c r="L422" t="inlineStr">
        <is>
          <t>Measured_Y</t>
        </is>
      </c>
    </row>
    <row r="423">
      <c r="A423" t="n">
        <v>-90</v>
      </c>
      <c r="B423" t="n">
        <v>-0.9983051111157238</v>
      </c>
      <c r="C423" t="n">
        <v>-0.4263422579689929</v>
      </c>
      <c r="D423" t="n">
        <v>0.05</v>
      </c>
      <c r="E423" t="n">
        <v>60</v>
      </c>
      <c r="F423" t="n">
        <v>-0.1</v>
      </c>
      <c r="G423" t="n">
        <v>65</v>
      </c>
      <c r="H423" t="n">
        <v>-0.1</v>
      </c>
      <c r="I423" t="n">
        <v>90</v>
      </c>
      <c r="J423" t="n">
        <v>-0.1</v>
      </c>
      <c r="K423" t="n">
        <v>65.0347355254635</v>
      </c>
      <c r="L423" t="n">
        <v>0.05</v>
      </c>
      <c r="M423" t="n">
        <v>-90</v>
      </c>
      <c r="N423" t="n">
        <v>0.05</v>
      </c>
    </row>
    <row r="424">
      <c r="A424" t="n">
        <v>-87.27272727272727</v>
      </c>
      <c r="B424" t="n">
        <v>-0.9990679533875466</v>
      </c>
      <c r="C424" t="n">
        <v>-0.3443896581248241</v>
      </c>
      <c r="D424" t="n">
        <v>0.05</v>
      </c>
      <c r="E424" t="n">
        <v>60</v>
      </c>
      <c r="F424" t="n">
        <v>1.1</v>
      </c>
      <c r="G424" t="n">
        <v>65</v>
      </c>
      <c r="H424" t="n">
        <v>1.1</v>
      </c>
      <c r="I424" t="n">
        <v>90</v>
      </c>
      <c r="J424" t="n">
        <v>1.1</v>
      </c>
      <c r="K424" t="n">
        <v>70.98968263567814</v>
      </c>
      <c r="L424" t="n">
        <v>1</v>
      </c>
      <c r="M424" t="n">
        <v>180</v>
      </c>
      <c r="N424" t="n">
        <v>0.05</v>
      </c>
    </row>
    <row r="425">
      <c r="A425" t="n">
        <v>-84.54545454545455</v>
      </c>
      <c r="B425" t="n">
        <v>-0.996967109616515</v>
      </c>
      <c r="C425" t="n">
        <v>-0.2188741186916731</v>
      </c>
      <c r="D425" t="n">
        <v>0.05</v>
      </c>
      <c r="K425" t="n">
        <v>102.8372655607323</v>
      </c>
      <c r="L425" t="n">
        <v>0.05</v>
      </c>
    </row>
    <row r="426">
      <c r="A426" t="n">
        <v>-81.81818181818181</v>
      </c>
      <c r="B426" t="n">
        <v>-0.9885870279229226</v>
      </c>
      <c r="C426" t="n">
        <v>-0.1533311793766406</v>
      </c>
      <c r="D426" t="n">
        <v>0.05</v>
      </c>
    </row>
    <row r="427">
      <c r="A427" t="n">
        <v>-79.09090909090909</v>
      </c>
      <c r="B427" t="n">
        <v>-0.981569327698294</v>
      </c>
      <c r="C427" t="n">
        <v>-0.05211841542057428</v>
      </c>
      <c r="D427" t="n">
        <v>0.05</v>
      </c>
    </row>
    <row r="428">
      <c r="A428" t="n">
        <v>-76.36363636363636</v>
      </c>
      <c r="B428" t="n">
        <v>-0.9709767815397546</v>
      </c>
      <c r="C428" t="n">
        <v>-0.002474149872302161</v>
      </c>
      <c r="D428" t="n">
        <v>0.05</v>
      </c>
    </row>
    <row r="429">
      <c r="A429" t="n">
        <v>-73.63636363636364</v>
      </c>
      <c r="B429" t="n">
        <v>-0.9616375054125728</v>
      </c>
      <c r="C429" t="n">
        <v>0.03189184186648947</v>
      </c>
      <c r="D429" t="n">
        <v>0.05</v>
      </c>
    </row>
    <row r="430">
      <c r="A430" t="n">
        <v>-70.90909090909091</v>
      </c>
      <c r="B430" t="n">
        <v>-0.9443213639121495</v>
      </c>
      <c r="C430" t="n">
        <v>0.03312405356334021</v>
      </c>
      <c r="D430" t="n">
        <v>0.05</v>
      </c>
    </row>
    <row r="431">
      <c r="A431" t="n">
        <v>-68.18181818181819</v>
      </c>
      <c r="B431" t="n">
        <v>-0.9278604738905833</v>
      </c>
      <c r="C431" t="n">
        <v>0.03148164714383512</v>
      </c>
      <c r="D431" t="n">
        <v>0.05</v>
      </c>
    </row>
    <row r="432">
      <c r="A432" t="n">
        <v>-65.45454545454545</v>
      </c>
      <c r="B432" t="n">
        <v>-0.9072534227176164</v>
      </c>
      <c r="C432" t="n">
        <v>0.02899894536466776</v>
      </c>
      <c r="D432" t="n">
        <v>0.05</v>
      </c>
    </row>
    <row r="433">
      <c r="A433" t="n">
        <v>-62.72727272727273</v>
      </c>
      <c r="B433" t="n">
        <v>-0.8918826595981266</v>
      </c>
      <c r="C433" t="n">
        <v>0.03374560781416868</v>
      </c>
      <c r="D433" t="n">
        <v>0.05</v>
      </c>
    </row>
    <row r="434">
      <c r="A434" t="n">
        <v>-60</v>
      </c>
      <c r="B434" t="n">
        <v>-0.8619022642596504</v>
      </c>
      <c r="C434" t="n">
        <v>0.02963347173922576</v>
      </c>
      <c r="D434" t="n">
        <v>0.05</v>
      </c>
    </row>
    <row r="435">
      <c r="A435" t="n">
        <v>-57.27272727272727</v>
      </c>
      <c r="B435" t="n">
        <v>-0.8412572121845262</v>
      </c>
      <c r="C435" t="n">
        <v>0.03017044319424138</v>
      </c>
      <c r="D435" t="n">
        <v>0.05</v>
      </c>
    </row>
    <row r="436">
      <c r="A436" t="n">
        <v>-54.54545454545455</v>
      </c>
      <c r="B436" t="n">
        <v>-0.8134703475747369</v>
      </c>
      <c r="C436" t="n">
        <v>0.03271944938375573</v>
      </c>
      <c r="D436" t="n">
        <v>0.05</v>
      </c>
    </row>
    <row r="437">
      <c r="A437" t="n">
        <v>-51.81818181818182</v>
      </c>
      <c r="B437" t="n">
        <v>-0.7859040778758098</v>
      </c>
      <c r="C437" t="n">
        <v>0.03381554262852984</v>
      </c>
      <c r="D437" t="n">
        <v>0.05</v>
      </c>
    </row>
    <row r="438">
      <c r="A438" t="n">
        <v>-49.09090909090909</v>
      </c>
      <c r="B438" t="n">
        <v>-0.7548960973338044</v>
      </c>
      <c r="C438" t="n">
        <v>0.03189184186648947</v>
      </c>
      <c r="D438" t="n">
        <v>0.05</v>
      </c>
    </row>
    <row r="439">
      <c r="A439" t="n">
        <v>-46.36363636363637</v>
      </c>
      <c r="B439" t="n">
        <v>-0.7227779249135996</v>
      </c>
      <c r="C439" t="n">
        <v>0.02963347173922576</v>
      </c>
      <c r="D439" t="n">
        <v>0.05</v>
      </c>
    </row>
    <row r="440">
      <c r="A440" t="n">
        <v>-43.63636363636364</v>
      </c>
      <c r="B440" t="n">
        <v>-0.6901452314786037</v>
      </c>
      <c r="C440" t="n">
        <v>0.02963347173922576</v>
      </c>
      <c r="D440" t="n">
        <v>0.05</v>
      </c>
    </row>
    <row r="441">
      <c r="A441" t="n">
        <v>-40.90909090909091</v>
      </c>
      <c r="B441" t="n">
        <v>-0.6532765559992341</v>
      </c>
      <c r="C441" t="n">
        <v>0.03142480522583502</v>
      </c>
      <c r="D441" t="n">
        <v>0.05</v>
      </c>
    </row>
    <row r="442">
      <c r="A442" t="n">
        <v>-38.18181818181819</v>
      </c>
      <c r="B442" t="n">
        <v>-0.6173814573430034</v>
      </c>
      <c r="C442" t="n">
        <v>0.02635282780585154</v>
      </c>
      <c r="D442" t="n">
        <v>0.05</v>
      </c>
    </row>
    <row r="443">
      <c r="A443" t="n">
        <v>-35.45454545454546</v>
      </c>
      <c r="B443" t="n">
        <v>-0.5791212199639355</v>
      </c>
      <c r="C443" t="n">
        <v>0.02963347173922576</v>
      </c>
      <c r="D443" t="n">
        <v>0.05</v>
      </c>
    </row>
    <row r="444">
      <c r="A444" t="n">
        <v>-32.72727272727273</v>
      </c>
      <c r="B444" t="n">
        <v>-0.5400259730093064</v>
      </c>
      <c r="C444" t="n">
        <v>0.02963347173922576</v>
      </c>
      <c r="D444" t="n">
        <v>0.05</v>
      </c>
    </row>
    <row r="445">
      <c r="A445" t="n">
        <v>-30.00000000000001</v>
      </c>
      <c r="B445" t="n">
        <v>-0.4992255170138622</v>
      </c>
      <c r="C445" t="n">
        <v>0.03629175416731408</v>
      </c>
      <c r="D445" t="n">
        <v>0.05</v>
      </c>
    </row>
    <row r="446">
      <c r="A446" t="n">
        <v>-27.27272727272728</v>
      </c>
      <c r="B446" t="n">
        <v>-0.4569225405439639</v>
      </c>
      <c r="C446" t="n">
        <v>0.0278479853767287</v>
      </c>
      <c r="D446" t="n">
        <v>0.05</v>
      </c>
    </row>
    <row r="447">
      <c r="A447" t="n">
        <v>-24.54545454545455</v>
      </c>
      <c r="B447" t="n">
        <v>-0.41397394423538</v>
      </c>
      <c r="C447" t="n">
        <v>0.0289588901116568</v>
      </c>
      <c r="D447" t="n">
        <v>0.05</v>
      </c>
    </row>
    <row r="448">
      <c r="A448" t="n">
        <v>-21.81818181818183</v>
      </c>
      <c r="B448" t="n">
        <v>-0.3696493249744873</v>
      </c>
      <c r="C448" t="n">
        <v>0.0273445842932361</v>
      </c>
      <c r="D448" t="n">
        <v>0.05</v>
      </c>
    </row>
    <row r="449">
      <c r="A449" t="n">
        <v>-19.09090909090909</v>
      </c>
      <c r="B449" t="n">
        <v>-0.3257990842742968</v>
      </c>
      <c r="C449" t="n">
        <v>0.03268666961071959</v>
      </c>
      <c r="D449" t="n">
        <v>0.05</v>
      </c>
    </row>
    <row r="450">
      <c r="A450" t="n">
        <v>-16.36363636363637</v>
      </c>
      <c r="B450" t="n">
        <v>-0.2795678075269618</v>
      </c>
      <c r="C450" t="n">
        <v>0.0315275198132322</v>
      </c>
      <c r="D450" t="n">
        <v>0.05</v>
      </c>
    </row>
    <row r="451">
      <c r="A451" t="n">
        <v>-13.63636363636364</v>
      </c>
      <c r="B451" t="n">
        <v>-0.2343483932074899</v>
      </c>
      <c r="C451" t="n">
        <v>0.02828881623350564</v>
      </c>
      <c r="D451" t="n">
        <v>0.05</v>
      </c>
    </row>
    <row r="452">
      <c r="A452" t="n">
        <v>-10.90909090909092</v>
      </c>
      <c r="B452" t="n">
        <v>-0.1872773722249929</v>
      </c>
      <c r="C452" t="n">
        <v>0.03415021199375318</v>
      </c>
      <c r="D452" t="n">
        <v>0.05</v>
      </c>
    </row>
    <row r="453">
      <c r="A453" t="n">
        <v>-8.181818181818187</v>
      </c>
      <c r="B453" t="n">
        <v>-0.1399283126263693</v>
      </c>
      <c r="C453" t="n">
        <v>0.02627723476581761</v>
      </c>
      <c r="D453" t="n">
        <v>0.05</v>
      </c>
    </row>
    <row r="454">
      <c r="A454" t="n">
        <v>-5.454545454545467</v>
      </c>
      <c r="B454" t="n">
        <v>-0.09512048191999664</v>
      </c>
      <c r="C454" t="n">
        <v>0.02986542651705179</v>
      </c>
      <c r="D454" t="n">
        <v>0.05</v>
      </c>
    </row>
    <row r="455">
      <c r="A455" t="n">
        <v>-2.727272727272734</v>
      </c>
      <c r="B455" t="n">
        <v>-0.04502214244155363</v>
      </c>
      <c r="C455" t="n">
        <v>0.03321988988908966</v>
      </c>
      <c r="D455" t="n">
        <v>0.05</v>
      </c>
    </row>
    <row r="456">
      <c r="A456" t="n">
        <v>0</v>
      </c>
      <c r="B456" t="n">
        <v>0.0004626527214392003</v>
      </c>
      <c r="C456" t="n">
        <v>0.02767836663617187</v>
      </c>
      <c r="D456" t="n">
        <v>0.05</v>
      </c>
    </row>
    <row r="457">
      <c r="A457" t="n">
        <v>2.72727272727272</v>
      </c>
      <c r="B457" t="n">
        <v>0.04870804241953846</v>
      </c>
      <c r="C457" t="n">
        <v>0.02508621416597239</v>
      </c>
      <c r="D457" t="n">
        <v>0.05</v>
      </c>
    </row>
    <row r="458">
      <c r="A458" t="n">
        <v>5.454545454545453</v>
      </c>
      <c r="B458" t="n">
        <v>0.0946045758572929</v>
      </c>
      <c r="C458" t="n">
        <v>0.02943295101013897</v>
      </c>
      <c r="D458" t="n">
        <v>0.05</v>
      </c>
    </row>
    <row r="459">
      <c r="A459" t="n">
        <v>8.181818181818173</v>
      </c>
      <c r="B459" t="n">
        <v>0.1445251209638204</v>
      </c>
      <c r="C459" t="n">
        <v>0.02963347173922576</v>
      </c>
      <c r="D459" t="n">
        <v>0.05</v>
      </c>
    </row>
    <row r="460">
      <c r="A460" t="n">
        <v>10.90909090909091</v>
      </c>
      <c r="B460" t="n">
        <v>0.1888497439649262</v>
      </c>
      <c r="C460" t="n">
        <v>0.02963347173922576</v>
      </c>
      <c r="D460" t="n">
        <v>0.05</v>
      </c>
    </row>
    <row r="461">
      <c r="A461" t="n">
        <v>13.63636363636363</v>
      </c>
      <c r="B461" t="n">
        <v>0.2380828408880709</v>
      </c>
      <c r="C461" t="n">
        <v>0.02961884138817599</v>
      </c>
      <c r="D461" t="n">
        <v>0.05</v>
      </c>
    </row>
    <row r="462">
      <c r="A462" t="n">
        <v>16.36363636363636</v>
      </c>
      <c r="B462" t="n">
        <v>0.2803530765414268</v>
      </c>
      <c r="C462" t="n">
        <v>0.03405142972210588</v>
      </c>
      <c r="D462" t="n">
        <v>0.05</v>
      </c>
    </row>
    <row r="463">
      <c r="A463" t="n">
        <v>19.09090909090908</v>
      </c>
      <c r="B463" t="n">
        <v>0.3281944607352518</v>
      </c>
      <c r="C463" t="n">
        <v>0.0261495276377101</v>
      </c>
      <c r="D463" t="n">
        <v>0.05</v>
      </c>
    </row>
    <row r="464">
      <c r="A464" t="n">
        <v>21.81818181818181</v>
      </c>
      <c r="B464" t="n">
        <v>0.3705822890671618</v>
      </c>
      <c r="C464" t="n">
        <v>0.03355375694732868</v>
      </c>
      <c r="D464" t="n">
        <v>0.05</v>
      </c>
    </row>
    <row r="465">
      <c r="A465" t="n">
        <v>24.54545454545453</v>
      </c>
      <c r="B465" t="n">
        <v>0.4165730121584521</v>
      </c>
      <c r="C465" t="n">
        <v>0.02433972059197179</v>
      </c>
      <c r="D465" t="n">
        <v>0.05</v>
      </c>
    </row>
    <row r="466">
      <c r="A466" t="n">
        <v>27.27272727272727</v>
      </c>
      <c r="B466" t="n">
        <v>0.4617605746059135</v>
      </c>
      <c r="C466" t="n">
        <v>0.02784225706801333</v>
      </c>
      <c r="D466" t="n">
        <v>0.05</v>
      </c>
    </row>
    <row r="467">
      <c r="A467" t="n">
        <v>29.99999999999999</v>
      </c>
      <c r="B467" t="n">
        <v>0.4998850449224054</v>
      </c>
      <c r="C467" t="n">
        <v>0.02747721742307475</v>
      </c>
      <c r="D467" t="n">
        <v>0.05</v>
      </c>
    </row>
    <row r="468">
      <c r="A468" t="n">
        <v>32.72727272727272</v>
      </c>
      <c r="B468" t="n">
        <v>0.5415923885253456</v>
      </c>
      <c r="C468" t="n">
        <v>0.02939901508525035</v>
      </c>
      <c r="D468" t="n">
        <v>0.05</v>
      </c>
    </row>
    <row r="469">
      <c r="A469" t="n">
        <v>35.45454545454544</v>
      </c>
      <c r="B469" t="n">
        <v>0.5817897702404169</v>
      </c>
      <c r="C469" t="n">
        <v>0.02875702365827315</v>
      </c>
      <c r="D469" t="n">
        <v>0.05</v>
      </c>
    </row>
    <row r="470">
      <c r="A470" t="n">
        <v>38.18181818181816</v>
      </c>
      <c r="B470" t="n">
        <v>0.6203545112367014</v>
      </c>
      <c r="C470" t="n">
        <v>0.03129279291248188</v>
      </c>
      <c r="D470" t="n">
        <v>0.05</v>
      </c>
    </row>
    <row r="471">
      <c r="A471" t="n">
        <v>40.90909090909091</v>
      </c>
      <c r="B471" t="n">
        <v>0.6562495729539467</v>
      </c>
      <c r="C471" t="n">
        <v>0.03028389284079473</v>
      </c>
      <c r="D471" t="n">
        <v>0.05</v>
      </c>
    </row>
    <row r="472">
      <c r="A472" t="n">
        <v>43.63636363636363</v>
      </c>
      <c r="B472" t="n">
        <v>0.6905164389327821</v>
      </c>
      <c r="C472" t="n">
        <v>0.0273445842932361</v>
      </c>
      <c r="D472" t="n">
        <v>0.05</v>
      </c>
    </row>
    <row r="473">
      <c r="A473" t="n">
        <v>46.36363636363635</v>
      </c>
      <c r="B473" t="n">
        <v>0.7252570625085581</v>
      </c>
      <c r="C473" t="n">
        <v>0.02889117961054012</v>
      </c>
      <c r="D473" t="n">
        <v>0.05</v>
      </c>
    </row>
    <row r="474">
      <c r="A474" t="n">
        <v>49.09090909090909</v>
      </c>
      <c r="B474" t="n">
        <v>0.7578092097747012</v>
      </c>
      <c r="C474" t="n">
        <v>0.03049323493788519</v>
      </c>
      <c r="D474" t="n">
        <v>0.05</v>
      </c>
    </row>
    <row r="475">
      <c r="A475" t="n">
        <v>51.81818181818181</v>
      </c>
      <c r="B475" t="n">
        <v>0.7884978243757064</v>
      </c>
      <c r="C475" t="n">
        <v>0.02935222173667706</v>
      </c>
      <c r="D475" t="n">
        <v>0.05</v>
      </c>
    </row>
    <row r="476">
      <c r="A476" t="n">
        <v>54.54545454545453</v>
      </c>
      <c r="B476" t="n">
        <v>0.8166715503741437</v>
      </c>
      <c r="C476" t="n">
        <v>0.02913070318071635</v>
      </c>
      <c r="D476" t="n">
        <v>0.05</v>
      </c>
    </row>
    <row r="477">
      <c r="A477" t="n">
        <v>57.27272727272725</v>
      </c>
      <c r="B477" t="n">
        <v>0.8431674957490284</v>
      </c>
      <c r="C477" t="n">
        <v>0.03234201980187682</v>
      </c>
      <c r="D477" t="n">
        <v>0.05</v>
      </c>
    </row>
    <row r="478">
      <c r="A478" t="n">
        <v>60</v>
      </c>
      <c r="B478" t="n">
        <v>0.8660240125189963</v>
      </c>
      <c r="C478" t="n">
        <v>0.0273445842932361</v>
      </c>
      <c r="D478" t="n">
        <v>0.05</v>
      </c>
    </row>
    <row r="479">
      <c r="A479" t="n">
        <v>62.72727272727272</v>
      </c>
      <c r="B479" t="n">
        <v>0.8902728355313477</v>
      </c>
      <c r="C479" t="n">
        <v>0.02387222929028106</v>
      </c>
      <c r="D479" t="n">
        <v>0.05</v>
      </c>
    </row>
    <row r="480">
      <c r="A480" t="n">
        <v>65.45454545454544</v>
      </c>
      <c r="B480" t="n">
        <v>0.9082693813918531</v>
      </c>
      <c r="C480" t="n">
        <v>0.1787464196805842</v>
      </c>
      <c r="D480" t="n">
        <v>0.05</v>
      </c>
    </row>
    <row r="481">
      <c r="A481" t="n">
        <v>68.18181818181816</v>
      </c>
      <c r="B481" t="n">
        <v>0.9293675103569072</v>
      </c>
      <c r="C481" t="n">
        <v>0.8187434432551041</v>
      </c>
      <c r="D481" t="n">
        <v>0.05</v>
      </c>
    </row>
    <row r="482">
      <c r="A482" t="n">
        <v>70.90909090909091</v>
      </c>
      <c r="B482" t="n">
        <v>0.9436338298361386</v>
      </c>
      <c r="C482" t="n">
        <v>0.9937015112933606</v>
      </c>
      <c r="D482" t="n">
        <v>0.05</v>
      </c>
    </row>
    <row r="483">
      <c r="A483" t="n">
        <v>73.63636363636363</v>
      </c>
      <c r="B483" t="n">
        <v>0.9606967412855461</v>
      </c>
      <c r="C483" t="n">
        <v>0.9365625933102246</v>
      </c>
      <c r="D483" t="n">
        <v>0.05</v>
      </c>
    </row>
    <row r="484">
      <c r="A484" t="n">
        <v>76.36363636363635</v>
      </c>
      <c r="B484" t="n">
        <v>0.9727200533747796</v>
      </c>
      <c r="C484" t="n">
        <v>0.8899560159191365</v>
      </c>
      <c r="D484" t="n">
        <v>0.05</v>
      </c>
    </row>
    <row r="485">
      <c r="A485" t="n">
        <v>79.09090909090907</v>
      </c>
      <c r="B485" t="n">
        <v>0.9818172833670801</v>
      </c>
      <c r="C485" t="n">
        <v>0.8239069157730509</v>
      </c>
      <c r="D485" t="n">
        <v>0.05</v>
      </c>
    </row>
    <row r="486">
      <c r="A486" t="n">
        <v>81.81818181818181</v>
      </c>
      <c r="B486" t="n">
        <v>0.9891770595442994</v>
      </c>
      <c r="C486" t="n">
        <v>0.6994966578996314</v>
      </c>
      <c r="D486" t="n">
        <v>0.05</v>
      </c>
    </row>
    <row r="487">
      <c r="A487" t="n">
        <v>84.54545454545453</v>
      </c>
      <c r="B487" t="n">
        <v>0.9960471153469401</v>
      </c>
      <c r="C487" t="n">
        <v>0.6669975452859891</v>
      </c>
      <c r="D487" t="n">
        <v>0.05</v>
      </c>
    </row>
    <row r="488">
      <c r="A488" t="n">
        <v>87.27272727272725</v>
      </c>
      <c r="B488" t="n">
        <v>1.000273970111365</v>
      </c>
      <c r="C488" t="n">
        <v>0.5550311600584893</v>
      </c>
      <c r="D488" t="n">
        <v>0.05</v>
      </c>
    </row>
    <row r="489">
      <c r="A489" t="n">
        <v>90</v>
      </c>
      <c r="B489" t="n">
        <v>0.9981617317687558</v>
      </c>
      <c r="C489" t="n">
        <v>0.4332406515631745</v>
      </c>
      <c r="D489" t="n">
        <v>0.05</v>
      </c>
    </row>
    <row r="490">
      <c r="A490" t="n">
        <v>92.72727272727272</v>
      </c>
      <c r="B490" t="n">
        <v>0.9999704166564332</v>
      </c>
      <c r="C490" t="n">
        <v>0.3736389012404238</v>
      </c>
      <c r="D490" t="n">
        <v>0.05</v>
      </c>
    </row>
    <row r="491">
      <c r="A491" t="n">
        <v>95.45454545454544</v>
      </c>
      <c r="B491" t="n">
        <v>0.9965471944022986</v>
      </c>
      <c r="C491" t="n">
        <v>0.2640868075623737</v>
      </c>
      <c r="D491" t="n">
        <v>0.05</v>
      </c>
    </row>
    <row r="492">
      <c r="A492" t="n">
        <v>98.18181818181816</v>
      </c>
      <c r="B492" t="n">
        <v>0.9889109618191638</v>
      </c>
      <c r="C492" t="n">
        <v>0.1757009660501536</v>
      </c>
      <c r="D492" t="n">
        <v>0.05</v>
      </c>
    </row>
    <row r="493">
      <c r="A493" t="n">
        <v>100.9090909090909</v>
      </c>
      <c r="B493" t="n">
        <v>0.981232547640747</v>
      </c>
      <c r="C493" t="n">
        <v>0.08372713516208465</v>
      </c>
      <c r="D493" t="n">
        <v>0.05</v>
      </c>
    </row>
    <row r="494">
      <c r="A494" t="n">
        <v>103.6363636363636</v>
      </c>
      <c r="B494" t="n">
        <v>0.9714272553679951</v>
      </c>
      <c r="C494" t="n">
        <v>0.02379229860389429</v>
      </c>
      <c r="D494" t="n">
        <v>0.05</v>
      </c>
    </row>
    <row r="495">
      <c r="A495" t="n">
        <v>106.3636363636363</v>
      </c>
      <c r="B495" t="n">
        <v>0.9601563165102168</v>
      </c>
      <c r="C495" t="n">
        <v>-0.01125252049486733</v>
      </c>
      <c r="D495" t="n">
        <v>0.05</v>
      </c>
    </row>
    <row r="496">
      <c r="A496" t="n">
        <v>109.0909090909091</v>
      </c>
      <c r="B496" t="n">
        <v>0.9481695278460066</v>
      </c>
      <c r="C496" t="n">
        <v>-0.007871973399091311</v>
      </c>
      <c r="D496" t="n">
        <v>0.05</v>
      </c>
    </row>
    <row r="497">
      <c r="A497" t="n">
        <v>111.8181818181818</v>
      </c>
      <c r="B497" t="n">
        <v>0.9290530769811017</v>
      </c>
      <c r="C497" t="n">
        <v>-0.006838524023875484</v>
      </c>
      <c r="D497" t="n">
        <v>0.05</v>
      </c>
    </row>
    <row r="498">
      <c r="A498" t="n">
        <v>114.5454545454545</v>
      </c>
      <c r="B498" t="n">
        <v>0.9088651279836515</v>
      </c>
      <c r="C498" t="n">
        <v>-0.01002070328809077</v>
      </c>
      <c r="D498" t="n">
        <v>0.05</v>
      </c>
    </row>
    <row r="499">
      <c r="A499" t="n">
        <v>117.2727272727273</v>
      </c>
      <c r="B499" t="n">
        <v>0.8883366063154226</v>
      </c>
      <c r="C499" t="n">
        <v>-0.01126133015539463</v>
      </c>
      <c r="D499" t="n">
        <v>0.05</v>
      </c>
    </row>
    <row r="500">
      <c r="A500" t="n">
        <v>120</v>
      </c>
      <c r="B500" t="n">
        <v>0.8669535420230606</v>
      </c>
      <c r="C500" t="n">
        <v>-0.01385930331713777</v>
      </c>
      <c r="D500" t="n">
        <v>0.05</v>
      </c>
    </row>
    <row r="501">
      <c r="A501" t="n">
        <v>122.7272727272727</v>
      </c>
      <c r="B501" t="n">
        <v>0.8404511668802229</v>
      </c>
      <c r="C501" t="n">
        <v>-0.00936341683737997</v>
      </c>
      <c r="D501" t="n">
        <v>0.05</v>
      </c>
    </row>
    <row r="502">
      <c r="A502" t="n">
        <v>125.4545454545454</v>
      </c>
      <c r="B502" t="n">
        <v>0.8159882475606501</v>
      </c>
      <c r="C502" t="n">
        <v>-0.01351969922859234</v>
      </c>
      <c r="D502" t="n">
        <v>0.05</v>
      </c>
    </row>
    <row r="503">
      <c r="A503" t="n">
        <v>128.1818181818182</v>
      </c>
      <c r="B503" t="n">
        <v>0.7889004013958754</v>
      </c>
      <c r="C503" t="n">
        <v>-0.01099745252055898</v>
      </c>
      <c r="D503" t="n">
        <v>0.05</v>
      </c>
    </row>
    <row r="504">
      <c r="A504" t="n">
        <v>130.9090909090909</v>
      </c>
      <c r="B504" t="n">
        <v>0.7560026611523089</v>
      </c>
      <c r="C504" t="n">
        <v>-0.01327879893315568</v>
      </c>
      <c r="D504" t="n">
        <v>0.05</v>
      </c>
    </row>
    <row r="505">
      <c r="A505" t="n">
        <v>133.6363636363636</v>
      </c>
      <c r="B505" t="n">
        <v>0.7255256199679869</v>
      </c>
      <c r="C505" t="n">
        <v>-0.01191882856513356</v>
      </c>
      <c r="D505" t="n">
        <v>0.05</v>
      </c>
    </row>
    <row r="506">
      <c r="A506" t="n">
        <v>136.3636363636363</v>
      </c>
      <c r="B506" t="n">
        <v>0.6917349150886662</v>
      </c>
      <c r="C506" t="n">
        <v>-0.0128108297253576</v>
      </c>
      <c r="D506" t="n">
        <v>0.05</v>
      </c>
    </row>
    <row r="507">
      <c r="A507" t="n">
        <v>139.0909090909091</v>
      </c>
      <c r="B507" t="n">
        <v>0.6551824212682114</v>
      </c>
      <c r="C507" t="n">
        <v>-0.004823217203935999</v>
      </c>
      <c r="D507" t="n">
        <v>0.05</v>
      </c>
    </row>
    <row r="508">
      <c r="A508" t="n">
        <v>141.8181818181818</v>
      </c>
      <c r="B508" t="n">
        <v>0.6194766028752466</v>
      </c>
      <c r="C508" t="n">
        <v>-0.01297611165227584</v>
      </c>
      <c r="D508" t="n">
        <v>0.05</v>
      </c>
    </row>
    <row r="509">
      <c r="A509" t="n">
        <v>144.5454545454545</v>
      </c>
      <c r="B509" t="n">
        <v>0.582301682455775</v>
      </c>
      <c r="C509" t="n">
        <v>-0.01172024013692461</v>
      </c>
      <c r="D509" t="n">
        <v>0.05</v>
      </c>
    </row>
    <row r="510">
      <c r="A510" t="n">
        <v>147.2727272727273</v>
      </c>
      <c r="B510" t="n">
        <v>0.5410710590376432</v>
      </c>
      <c r="C510" t="n">
        <v>-0.01189851290705092</v>
      </c>
      <c r="D510" t="n">
        <v>0.05</v>
      </c>
    </row>
    <row r="511">
      <c r="A511" t="n">
        <v>150</v>
      </c>
      <c r="B511" t="n">
        <v>0.5030968455622594</v>
      </c>
      <c r="C511" t="n">
        <v>-0.01108700815791109</v>
      </c>
      <c r="D511" t="n">
        <v>0.05</v>
      </c>
    </row>
    <row r="512">
      <c r="A512" t="n">
        <v>152.7272727272727</v>
      </c>
      <c r="B512" t="n">
        <v>0.458749368769332</v>
      </c>
      <c r="C512" t="n">
        <v>-0.009584500790024304</v>
      </c>
      <c r="D512" t="n">
        <v>0.05</v>
      </c>
    </row>
    <row r="513">
      <c r="A513" t="n">
        <v>155.4545454545454</v>
      </c>
      <c r="B513" t="n">
        <v>0.4158156207546594</v>
      </c>
      <c r="C513" t="n">
        <v>-0.01113860936033594</v>
      </c>
      <c r="D513" t="n">
        <v>0.05</v>
      </c>
    </row>
    <row r="514">
      <c r="A514" t="n">
        <v>158.1818181818182</v>
      </c>
      <c r="B514" t="n">
        <v>0.3714684354032589</v>
      </c>
      <c r="C514" t="n">
        <v>-0.009733239346458375</v>
      </c>
      <c r="D514" t="n">
        <v>0.05</v>
      </c>
    </row>
    <row r="515">
      <c r="A515" t="n">
        <v>160.9090909090909</v>
      </c>
      <c r="B515" t="n">
        <v>0.329516979206187</v>
      </c>
      <c r="C515" t="n">
        <v>-0.01059498447841595</v>
      </c>
      <c r="D515" t="n">
        <v>0.05</v>
      </c>
    </row>
    <row r="516">
      <c r="A516" t="n">
        <v>163.6363636363636</v>
      </c>
      <c r="B516" t="n">
        <v>0.2819530297056399</v>
      </c>
      <c r="C516" t="n">
        <v>-0.01081677058585757</v>
      </c>
      <c r="D516" t="n">
        <v>0.05</v>
      </c>
    </row>
    <row r="517">
      <c r="A517" t="n">
        <v>166.3636363636363</v>
      </c>
      <c r="B517" t="n">
        <v>0.2375080688973254</v>
      </c>
      <c r="C517" t="n">
        <v>-0.01279605481976166</v>
      </c>
      <c r="D517" t="n">
        <v>0.05</v>
      </c>
    </row>
    <row r="518">
      <c r="A518" t="n">
        <v>169.0909090909091</v>
      </c>
      <c r="B518" t="n">
        <v>0.1906409480123395</v>
      </c>
      <c r="C518" t="n">
        <v>-0.01126133015539463</v>
      </c>
      <c r="D518" t="n">
        <v>0.05</v>
      </c>
    </row>
    <row r="519">
      <c r="A519" t="n">
        <v>171.8181818181818</v>
      </c>
      <c r="B519" t="n">
        <v>0.143234919500749</v>
      </c>
      <c r="C519" t="n">
        <v>-0.006816015137083045</v>
      </c>
      <c r="D519" t="n">
        <v>0.05</v>
      </c>
    </row>
    <row r="520">
      <c r="A520" t="n">
        <v>174.5454545454545</v>
      </c>
      <c r="B520" t="n">
        <v>0.09586505943387663</v>
      </c>
      <c r="C520" t="n">
        <v>-0.009282845210828434</v>
      </c>
      <c r="D520" t="n">
        <v>0.05</v>
      </c>
    </row>
    <row r="521">
      <c r="A521" t="n">
        <v>177.2727272727273</v>
      </c>
      <c r="B521" t="n">
        <v>0.04976176741683447</v>
      </c>
      <c r="C521" t="n">
        <v>-0.01289618264048447</v>
      </c>
      <c r="D521" t="n">
        <v>0.05</v>
      </c>
    </row>
    <row r="522">
      <c r="A522" t="n">
        <v>180</v>
      </c>
      <c r="B522" t="n">
        <v>0.02898867533856401</v>
      </c>
      <c r="C522" t="n">
        <v>-0.004425183555052602</v>
      </c>
      <c r="D522" t="n">
        <v>0.05</v>
      </c>
    </row>
    <row r="526">
      <c r="A526" s="157" t="inlineStr">
        <is>
          <t>L6 LED Energie 4 W</t>
        </is>
      </c>
    </row>
    <row r="527">
      <c r="A527" t="inlineStr">
        <is>
          <t>Phase_deg</t>
        </is>
      </c>
      <c r="B527" t="inlineStr">
        <is>
          <t>U_norm</t>
        </is>
      </c>
      <c r="C527" t="inlineStr">
        <is>
          <t>I_norm</t>
        </is>
      </c>
      <c r="D527" t="inlineStr">
        <is>
          <t>Threshold5</t>
        </is>
      </c>
      <c r="E527" t="inlineStr">
        <is>
          <t>Limit60_X</t>
        </is>
      </c>
      <c r="F527" t="inlineStr">
        <is>
          <t>Limit60_Y</t>
        </is>
      </c>
      <c r="G527" t="inlineStr">
        <is>
          <t>Limit65_X</t>
        </is>
      </c>
      <c r="H527" t="inlineStr">
        <is>
          <t>Limit65_Y</t>
        </is>
      </c>
      <c r="I527" t="inlineStr">
        <is>
          <t>Limit90_X</t>
        </is>
      </c>
      <c r="J527" t="inlineStr">
        <is>
          <t>Limit90_Y</t>
        </is>
      </c>
      <c r="K527" t="inlineStr">
        <is>
          <t>Measured_X</t>
        </is>
      </c>
      <c r="L527" t="inlineStr">
        <is>
          <t>Measured_Y</t>
        </is>
      </c>
    </row>
    <row r="528">
      <c r="A528" t="n">
        <v>-90</v>
      </c>
      <c r="B528" t="n">
        <v>-0.9997529748614803</v>
      </c>
      <c r="C528" t="n">
        <v>-0.3960695304498166</v>
      </c>
      <c r="D528" t="n">
        <v>0.05</v>
      </c>
      <c r="E528" t="n">
        <v>60</v>
      </c>
      <c r="F528" t="n">
        <v>-0.1</v>
      </c>
      <c r="G528" t="n">
        <v>65</v>
      </c>
      <c r="H528" t="n">
        <v>-0.1</v>
      </c>
      <c r="I528" t="n">
        <v>90</v>
      </c>
      <c r="J528" t="n">
        <v>-0.1</v>
      </c>
      <c r="K528" t="n">
        <v>64.60050520193629</v>
      </c>
      <c r="L528" t="n">
        <v>0.05</v>
      </c>
      <c r="M528" t="n">
        <v>-90</v>
      </c>
      <c r="N528" t="n">
        <v>0.05</v>
      </c>
    </row>
    <row r="529">
      <c r="A529" t="n">
        <v>-87.27272727272727</v>
      </c>
      <c r="B529" t="n">
        <v>-0.9987060677951103</v>
      </c>
      <c r="C529" t="n">
        <v>-0.302673927828471</v>
      </c>
      <c r="D529" t="n">
        <v>0.05</v>
      </c>
      <c r="E529" t="n">
        <v>60</v>
      </c>
      <c r="F529" t="n">
        <v>1.1</v>
      </c>
      <c r="G529" t="n">
        <v>65</v>
      </c>
      <c r="H529" t="n">
        <v>1.1</v>
      </c>
      <c r="I529" t="n">
        <v>90</v>
      </c>
      <c r="J529" t="n">
        <v>1.1</v>
      </c>
      <c r="K529" t="n">
        <v>71.85668230350144</v>
      </c>
      <c r="L529" t="n">
        <v>1</v>
      </c>
      <c r="M529" t="n">
        <v>180</v>
      </c>
      <c r="N529" t="n">
        <v>0.05</v>
      </c>
    </row>
    <row r="530">
      <c r="A530" t="n">
        <v>-84.54545454545455</v>
      </c>
      <c r="B530" t="n">
        <v>-0.9944786887450974</v>
      </c>
      <c r="C530" t="n">
        <v>-0.1779314235807221</v>
      </c>
      <c r="D530" t="n">
        <v>0.05</v>
      </c>
      <c r="K530" t="n">
        <v>100.4430899601013</v>
      </c>
      <c r="L530" t="n">
        <v>0.05</v>
      </c>
    </row>
    <row r="531">
      <c r="A531" t="n">
        <v>-81.81818181818181</v>
      </c>
      <c r="B531" t="n">
        <v>-0.9881327575584408</v>
      </c>
      <c r="C531" t="n">
        <v>-0.07666094333037964</v>
      </c>
      <c r="D531" t="n">
        <v>0.05</v>
      </c>
    </row>
    <row r="532">
      <c r="A532" t="n">
        <v>-79.09090909090909</v>
      </c>
      <c r="B532" t="n">
        <v>-0.9819942236079569</v>
      </c>
      <c r="C532" t="n">
        <v>-0.008544066707769755</v>
      </c>
      <c r="D532" t="n">
        <v>0.05</v>
      </c>
    </row>
    <row r="533">
      <c r="A533" t="n">
        <v>-76.36363636363636</v>
      </c>
      <c r="B533" t="n">
        <v>-0.9715590962433845</v>
      </c>
      <c r="C533" t="n">
        <v>0.0443826177475608</v>
      </c>
      <c r="D533" t="n">
        <v>0.05</v>
      </c>
    </row>
    <row r="534">
      <c r="A534" t="n">
        <v>-73.63636363636364</v>
      </c>
      <c r="B534" t="n">
        <v>-0.96090670865658</v>
      </c>
      <c r="C534" t="n">
        <v>0.03114799663841162</v>
      </c>
      <c r="D534" t="n">
        <v>0.05</v>
      </c>
    </row>
    <row r="535">
      <c r="A535" t="n">
        <v>-70.90909090909091</v>
      </c>
      <c r="B535" t="n">
        <v>-0.9442322205137649</v>
      </c>
      <c r="C535" t="n">
        <v>0.02627643709289223</v>
      </c>
      <c r="D535" t="n">
        <v>0.05</v>
      </c>
    </row>
    <row r="536">
      <c r="A536" t="n">
        <v>-68.18181818181819</v>
      </c>
      <c r="B536" t="n">
        <v>-0.9265943845373391</v>
      </c>
      <c r="C536" t="n">
        <v>0.03259106971274123</v>
      </c>
      <c r="D536" t="n">
        <v>0.05</v>
      </c>
    </row>
    <row r="537">
      <c r="A537" t="n">
        <v>-65.45454545454545</v>
      </c>
      <c r="B537" t="n">
        <v>-0.9078975027366277</v>
      </c>
      <c r="C537" t="n">
        <v>0.03308930036435327</v>
      </c>
      <c r="D537" t="n">
        <v>0.05</v>
      </c>
    </row>
    <row r="538">
      <c r="A538" t="n">
        <v>-62.72727272727273</v>
      </c>
      <c r="B538" t="n">
        <v>-0.889416419996502</v>
      </c>
      <c r="C538" t="n">
        <v>0.0274832237223791</v>
      </c>
      <c r="D538" t="n">
        <v>0.05</v>
      </c>
    </row>
    <row r="539">
      <c r="A539" t="n">
        <v>-60</v>
      </c>
      <c r="B539" t="n">
        <v>-0.8674448231875149</v>
      </c>
      <c r="C539" t="n">
        <v>0.03766193461113108</v>
      </c>
      <c r="D539" t="n">
        <v>0.05</v>
      </c>
    </row>
    <row r="540">
      <c r="A540" t="n">
        <v>-57.27272727272727</v>
      </c>
      <c r="B540" t="n">
        <v>-0.8404349400858038</v>
      </c>
      <c r="C540" t="n">
        <v>0.02813657671957483</v>
      </c>
      <c r="D540" t="n">
        <v>0.05</v>
      </c>
    </row>
    <row r="541">
      <c r="A541" t="n">
        <v>-54.54545454545455</v>
      </c>
      <c r="B541" t="n">
        <v>-0.8142623522267097</v>
      </c>
      <c r="C541" t="n">
        <v>0.03266476225500146</v>
      </c>
      <c r="D541" t="n">
        <v>0.05</v>
      </c>
    </row>
    <row r="542">
      <c r="A542" t="n">
        <v>-51.81818181818182</v>
      </c>
      <c r="B542" t="n">
        <v>-0.7861423370283896</v>
      </c>
      <c r="C542" t="n">
        <v>0.03000030044643003</v>
      </c>
      <c r="D542" t="n">
        <v>0.05</v>
      </c>
    </row>
    <row r="543">
      <c r="A543" t="n">
        <v>-49.09090909090909</v>
      </c>
      <c r="B543" t="n">
        <v>-0.7555157608603974</v>
      </c>
      <c r="C543" t="n">
        <v>0.02865688103294064</v>
      </c>
      <c r="D543" t="n">
        <v>0.05</v>
      </c>
    </row>
    <row r="544">
      <c r="A544" t="n">
        <v>-46.36363636363637</v>
      </c>
      <c r="B544" t="n">
        <v>-0.7238767495683865</v>
      </c>
      <c r="C544" t="n">
        <v>0.0308711469702338</v>
      </c>
      <c r="D544" t="n">
        <v>0.05</v>
      </c>
    </row>
    <row r="545">
      <c r="A545" t="n">
        <v>-43.63636363636364</v>
      </c>
      <c r="B545" t="n">
        <v>-0.6879784803754369</v>
      </c>
      <c r="C545" t="n">
        <v>0.02875295059360825</v>
      </c>
      <c r="D545" t="n">
        <v>0.05</v>
      </c>
    </row>
    <row r="546">
      <c r="A546" t="n">
        <v>-40.90909090909091</v>
      </c>
      <c r="B546" t="n">
        <v>-0.654151964347552</v>
      </c>
      <c r="C546" t="n">
        <v>0.03226648862088322</v>
      </c>
      <c r="D546" t="n">
        <v>0.05</v>
      </c>
    </row>
    <row r="547">
      <c r="A547" t="n">
        <v>-38.18181818181819</v>
      </c>
      <c r="B547" t="n">
        <v>-0.613386102739683</v>
      </c>
      <c r="C547" t="n">
        <v>0.03105939863474284</v>
      </c>
      <c r="D547" t="n">
        <v>0.05</v>
      </c>
    </row>
    <row r="548">
      <c r="A548" t="n">
        <v>-35.45454545454546</v>
      </c>
      <c r="B548" t="n">
        <v>-0.5768312642377046</v>
      </c>
      <c r="C548" t="n">
        <v>0.03092306920739391</v>
      </c>
      <c r="D548" t="n">
        <v>0.05</v>
      </c>
    </row>
    <row r="549">
      <c r="A549" t="n">
        <v>-32.72727272727273</v>
      </c>
      <c r="B549" t="n">
        <v>-0.5400348135074721</v>
      </c>
      <c r="C549" t="n">
        <v>0.02636861919673361</v>
      </c>
      <c r="D549" t="n">
        <v>0.05</v>
      </c>
    </row>
    <row r="550">
      <c r="A550" t="n">
        <v>-30.00000000000001</v>
      </c>
      <c r="B550" t="n">
        <v>-0.4978200515857789</v>
      </c>
      <c r="C550" t="n">
        <v>0.02602196444312187</v>
      </c>
      <c r="D550" t="n">
        <v>0.05</v>
      </c>
    </row>
    <row r="551">
      <c r="A551" t="n">
        <v>-27.27272727272728</v>
      </c>
      <c r="B551" t="n">
        <v>-0.4568866677404199</v>
      </c>
      <c r="C551" t="n">
        <v>0.03103732497298905</v>
      </c>
      <c r="D551" t="n">
        <v>0.05</v>
      </c>
    </row>
    <row r="552">
      <c r="A552" t="n">
        <v>-24.54545454545455</v>
      </c>
      <c r="B552" t="n">
        <v>-0.413349553592622</v>
      </c>
      <c r="C552" t="n">
        <v>0.02826219149899509</v>
      </c>
      <c r="D552" t="n">
        <v>0.05</v>
      </c>
    </row>
    <row r="553">
      <c r="A553" t="n">
        <v>-21.81818181818183</v>
      </c>
      <c r="B553" t="n">
        <v>-0.3694427496466787</v>
      </c>
      <c r="C553" t="n">
        <v>0.02888928002095721</v>
      </c>
      <c r="D553" t="n">
        <v>0.05</v>
      </c>
    </row>
    <row r="554">
      <c r="A554" t="n">
        <v>-19.09090909090909</v>
      </c>
      <c r="B554" t="n">
        <v>-0.3238536763874149</v>
      </c>
      <c r="C554" t="n">
        <v>0.02957964979390448</v>
      </c>
      <c r="D554" t="n">
        <v>0.05</v>
      </c>
    </row>
    <row r="555">
      <c r="A555" t="n">
        <v>-16.36363636363637</v>
      </c>
      <c r="B555" t="n">
        <v>-0.2793344631900031</v>
      </c>
      <c r="C555" t="n">
        <v>0.02865688103294064</v>
      </c>
      <c r="D555" t="n">
        <v>0.05</v>
      </c>
    </row>
    <row r="556">
      <c r="A556" t="n">
        <v>-13.63636363636364</v>
      </c>
      <c r="B556" t="n">
        <v>-0.2337779580319825</v>
      </c>
      <c r="C556" t="n">
        <v>0.03018466465411283</v>
      </c>
      <c r="D556" t="n">
        <v>0.05</v>
      </c>
    </row>
    <row r="557">
      <c r="A557" t="n">
        <v>-10.90909090909092</v>
      </c>
      <c r="B557" t="n">
        <v>-0.1876023048705534</v>
      </c>
      <c r="C557" t="n">
        <v>0.03542559698089413</v>
      </c>
      <c r="D557" t="n">
        <v>0.05</v>
      </c>
    </row>
    <row r="558">
      <c r="A558" t="n">
        <v>-8.181818181818187</v>
      </c>
      <c r="B558" t="n">
        <v>-0.1418449811013603</v>
      </c>
      <c r="C558" t="n">
        <v>0.03022198478651793</v>
      </c>
      <c r="D558" t="n">
        <v>0.05</v>
      </c>
    </row>
    <row r="559">
      <c r="A559" t="n">
        <v>-5.454545454545467</v>
      </c>
      <c r="B559" t="n">
        <v>-0.09352774611358716</v>
      </c>
      <c r="C559" t="n">
        <v>0.03208959597019934</v>
      </c>
      <c r="D559" t="n">
        <v>0.05</v>
      </c>
    </row>
    <row r="560">
      <c r="A560" t="n">
        <v>-2.727272727272734</v>
      </c>
      <c r="B560" t="n">
        <v>-0.04608274224609079</v>
      </c>
      <c r="C560" t="n">
        <v>0.02794443759823961</v>
      </c>
      <c r="D560" t="n">
        <v>0.05</v>
      </c>
    </row>
    <row r="561">
      <c r="A561" t="n">
        <v>0</v>
      </c>
      <c r="B561" t="n">
        <v>0.00296768621207585</v>
      </c>
      <c r="C561" t="n">
        <v>0.02492165866557771</v>
      </c>
      <c r="D561" t="n">
        <v>0.05</v>
      </c>
    </row>
    <row r="562">
      <c r="A562" t="n">
        <v>2.72727272727272</v>
      </c>
      <c r="B562" t="n">
        <v>0.04822285984971709</v>
      </c>
      <c r="C562" t="n">
        <v>0.03213309892781056</v>
      </c>
      <c r="D562" t="n">
        <v>0.05</v>
      </c>
    </row>
    <row r="563">
      <c r="A563" t="n">
        <v>5.454545454545453</v>
      </c>
      <c r="B563" t="n">
        <v>0.09574323153692536</v>
      </c>
      <c r="C563" t="n">
        <v>0.02865688103294064</v>
      </c>
      <c r="D563" t="n">
        <v>0.05</v>
      </c>
    </row>
    <row r="564">
      <c r="A564" t="n">
        <v>8.181818181818173</v>
      </c>
      <c r="B564" t="n">
        <v>0.142166800564775</v>
      </c>
      <c r="C564" t="n">
        <v>0.03227331581198575</v>
      </c>
      <c r="D564" t="n">
        <v>0.05</v>
      </c>
    </row>
    <row r="565">
      <c r="A565" t="n">
        <v>10.90909090909091</v>
      </c>
      <c r="B565" t="n">
        <v>0.1901199385858404</v>
      </c>
      <c r="C565" t="n">
        <v>0.02800383139239847</v>
      </c>
      <c r="D565" t="n">
        <v>0.05</v>
      </c>
    </row>
    <row r="566">
      <c r="A566" t="n">
        <v>13.63636363636363</v>
      </c>
      <c r="B566" t="n">
        <v>0.2364028344676388</v>
      </c>
      <c r="C566" t="n">
        <v>0.03003308875611254</v>
      </c>
      <c r="D566" t="n">
        <v>0.05</v>
      </c>
    </row>
    <row r="567">
      <c r="A567" t="n">
        <v>16.36363636363636</v>
      </c>
      <c r="B567" t="n">
        <v>0.2837852363577956</v>
      </c>
      <c r="C567" t="n">
        <v>0.02959100880772958</v>
      </c>
      <c r="D567" t="n">
        <v>0.05</v>
      </c>
    </row>
    <row r="568">
      <c r="A568" t="n">
        <v>19.09090909090908</v>
      </c>
      <c r="B568" t="n">
        <v>0.3261764238947662</v>
      </c>
      <c r="C568" t="n">
        <v>0.03017330564028773</v>
      </c>
      <c r="D568" t="n">
        <v>0.05</v>
      </c>
    </row>
    <row r="569">
      <c r="A569" t="n">
        <v>21.81818181818181</v>
      </c>
      <c r="B569" t="n">
        <v>0.3751632413955371</v>
      </c>
      <c r="C569" t="n">
        <v>0.02627643709289223</v>
      </c>
      <c r="D569" t="n">
        <v>0.05</v>
      </c>
    </row>
    <row r="570">
      <c r="A570" t="n">
        <v>24.54545454545453</v>
      </c>
      <c r="B570" t="n">
        <v>0.4169031500461778</v>
      </c>
      <c r="C570" t="n">
        <v>0.02829497980867755</v>
      </c>
      <c r="D570" t="n">
        <v>0.05</v>
      </c>
    </row>
    <row r="571">
      <c r="A571" t="n">
        <v>27.27272727272727</v>
      </c>
      <c r="B571" t="n">
        <v>0.4584396828410525</v>
      </c>
      <c r="C571" t="n">
        <v>0.0293105750393792</v>
      </c>
      <c r="D571" t="n">
        <v>0.05</v>
      </c>
    </row>
    <row r="572">
      <c r="A572" t="n">
        <v>29.99999999999999</v>
      </c>
      <c r="B572" t="n">
        <v>0.5002171151915809</v>
      </c>
      <c r="C572" t="n">
        <v>0.03045373940863796</v>
      </c>
      <c r="D572" t="n">
        <v>0.05</v>
      </c>
    </row>
    <row r="573">
      <c r="A573" t="n">
        <v>32.72727272727272</v>
      </c>
      <c r="B573" t="n">
        <v>0.5420601743145711</v>
      </c>
      <c r="C573" t="n">
        <v>0.03010384156409651</v>
      </c>
      <c r="D573" t="n">
        <v>0.05</v>
      </c>
    </row>
    <row r="574">
      <c r="A574" t="n">
        <v>35.45454545454544</v>
      </c>
      <c r="B574" t="n">
        <v>0.5800614547814906</v>
      </c>
      <c r="C574" t="n">
        <v>0.02649812143298007</v>
      </c>
      <c r="D574" t="n">
        <v>0.05</v>
      </c>
    </row>
    <row r="575">
      <c r="A575" t="n">
        <v>38.18181818181816</v>
      </c>
      <c r="B575" t="n">
        <v>0.620277367737241</v>
      </c>
      <c r="C575" t="n">
        <v>0.02590317685480402</v>
      </c>
      <c r="D575" t="n">
        <v>0.05</v>
      </c>
    </row>
    <row r="576">
      <c r="A576" t="n">
        <v>40.90909090909091</v>
      </c>
      <c r="B576" t="n">
        <v>0.6574927611923451</v>
      </c>
      <c r="C576" t="n">
        <v>0.02197027690679618</v>
      </c>
      <c r="D576" t="n">
        <v>0.05</v>
      </c>
    </row>
    <row r="577">
      <c r="A577" t="n">
        <v>43.63636363636363</v>
      </c>
      <c r="B577" t="n">
        <v>0.6933290870715408</v>
      </c>
      <c r="C577" t="n">
        <v>0.02627643709289223</v>
      </c>
      <c r="D577" t="n">
        <v>0.05</v>
      </c>
    </row>
    <row r="578">
      <c r="A578" t="n">
        <v>46.36363636363635</v>
      </c>
      <c r="B578" t="n">
        <v>0.7253798999759038</v>
      </c>
      <c r="C578" t="n">
        <v>0.02397746060875655</v>
      </c>
      <c r="D578" t="n">
        <v>0.05</v>
      </c>
    </row>
    <row r="579">
      <c r="A579" t="n">
        <v>49.09090909090909</v>
      </c>
      <c r="B579" t="n">
        <v>0.7584523990317051</v>
      </c>
      <c r="C579" t="n">
        <v>0.02989351623783372</v>
      </c>
      <c r="D579" t="n">
        <v>0.05</v>
      </c>
    </row>
    <row r="580">
      <c r="A580" t="n">
        <v>51.81818181818181</v>
      </c>
      <c r="B580" t="n">
        <v>0.784444334225052</v>
      </c>
      <c r="C580" t="n">
        <v>0.02865688103294064</v>
      </c>
      <c r="D580" t="n">
        <v>0.05</v>
      </c>
    </row>
    <row r="581">
      <c r="A581" t="n">
        <v>54.54545454545453</v>
      </c>
      <c r="B581" t="n">
        <v>0.8153966802629937</v>
      </c>
      <c r="C581" t="n">
        <v>0.02977601738130873</v>
      </c>
      <c r="D581" t="n">
        <v>0.05</v>
      </c>
    </row>
    <row r="582">
      <c r="A582" t="n">
        <v>57.27272727272725</v>
      </c>
      <c r="B582" t="n">
        <v>0.8420975688539405</v>
      </c>
      <c r="C582" t="n">
        <v>0.02639393594941718</v>
      </c>
      <c r="D582" t="n">
        <v>0.05</v>
      </c>
    </row>
    <row r="583">
      <c r="A583" t="n">
        <v>60</v>
      </c>
      <c r="B583" t="n">
        <v>0.8681936313705518</v>
      </c>
      <c r="C583" t="n">
        <v>0.02846927373432799</v>
      </c>
      <c r="D583" t="n">
        <v>0.05</v>
      </c>
    </row>
    <row r="584">
      <c r="A584" t="n">
        <v>62.72727272727272</v>
      </c>
      <c r="B584" t="n">
        <v>0.8911692065300392</v>
      </c>
      <c r="C584" t="n">
        <v>0.01488964991852997</v>
      </c>
      <c r="D584" t="n">
        <v>0.05</v>
      </c>
    </row>
    <row r="585">
      <c r="A585" t="n">
        <v>65.45454545454544</v>
      </c>
      <c r="B585" t="n">
        <v>0.9077773578391144</v>
      </c>
      <c r="C585" t="n">
        <v>0.1809929004444336</v>
      </c>
      <c r="D585" t="n">
        <v>0.05</v>
      </c>
    </row>
    <row r="586">
      <c r="A586" t="n">
        <v>68.18181818181816</v>
      </c>
      <c r="B586" t="n">
        <v>0.9267192824758573</v>
      </c>
      <c r="C586" t="n">
        <v>0.8310009247129434</v>
      </c>
      <c r="D586" t="n">
        <v>0.05</v>
      </c>
    </row>
    <row r="587">
      <c r="A587" t="n">
        <v>70.90909090909091</v>
      </c>
      <c r="B587" t="n">
        <v>0.9470616130964682</v>
      </c>
      <c r="C587" t="n">
        <v>0.9952067352462042</v>
      </c>
      <c r="D587" t="n">
        <v>0.05</v>
      </c>
    </row>
    <row r="588">
      <c r="A588" t="n">
        <v>73.63636363636363</v>
      </c>
      <c r="B588" t="n">
        <v>0.9570956203639902</v>
      </c>
      <c r="C588" t="n">
        <v>0.9839487071446377</v>
      </c>
      <c r="D588" t="n">
        <v>0.05</v>
      </c>
    </row>
    <row r="589">
      <c r="A589" t="n">
        <v>76.36363636363635</v>
      </c>
      <c r="B589" t="n">
        <v>0.9701248518559566</v>
      </c>
      <c r="C589" t="n">
        <v>0.9127791563503512</v>
      </c>
      <c r="D589" t="n">
        <v>0.05</v>
      </c>
    </row>
    <row r="590">
      <c r="A590" t="n">
        <v>79.09090909090907</v>
      </c>
      <c r="B590" t="n">
        <v>0.9820925473331794</v>
      </c>
      <c r="C590" t="n">
        <v>0.7962935007634797</v>
      </c>
      <c r="D590" t="n">
        <v>0.05</v>
      </c>
    </row>
    <row r="591">
      <c r="A591" t="n">
        <v>81.81818181818181</v>
      </c>
      <c r="B591" t="n">
        <v>0.9880714109663382</v>
      </c>
      <c r="C591" t="n">
        <v>0.7280328826519215</v>
      </c>
      <c r="D591" t="n">
        <v>0.05</v>
      </c>
    </row>
    <row r="592">
      <c r="A592" t="n">
        <v>84.54545454545453</v>
      </c>
      <c r="B592" t="n">
        <v>0.9952802561783674</v>
      </c>
      <c r="C592" t="n">
        <v>0.613262600089542</v>
      </c>
      <c r="D592" t="n">
        <v>0.05</v>
      </c>
    </row>
    <row r="593">
      <c r="A593" t="n">
        <v>87.27272727272725</v>
      </c>
      <c r="B593" t="n">
        <v>0.9983305659435672</v>
      </c>
      <c r="C593" t="n">
        <v>0.5166296742220727</v>
      </c>
      <c r="D593" t="n">
        <v>0.05</v>
      </c>
    </row>
    <row r="594">
      <c r="A594" t="n">
        <v>90</v>
      </c>
      <c r="B594" t="n">
        <v>1.00089245326334</v>
      </c>
      <c r="C594" t="n">
        <v>0.4317921781102422</v>
      </c>
      <c r="D594" t="n">
        <v>0.05</v>
      </c>
    </row>
    <row r="595">
      <c r="A595" t="n">
        <v>92.72727272727272</v>
      </c>
      <c r="B595" t="n">
        <v>1.001008498301283</v>
      </c>
      <c r="C595" t="n">
        <v>0.3244771718655805</v>
      </c>
      <c r="D595" t="n">
        <v>0.05</v>
      </c>
    </row>
    <row r="596">
      <c r="A596" t="n">
        <v>95.45454545454544</v>
      </c>
      <c r="B596" t="n">
        <v>0.9961020870127277</v>
      </c>
      <c r="C596" t="n">
        <v>0.2258878049062652</v>
      </c>
      <c r="D596" t="n">
        <v>0.05</v>
      </c>
    </row>
    <row r="597">
      <c r="A597" t="n">
        <v>98.18181818181816</v>
      </c>
      <c r="B597" t="n">
        <v>0.9898453663798038</v>
      </c>
      <c r="C597" t="n">
        <v>0.1130421947051999</v>
      </c>
      <c r="D597" t="n">
        <v>0.05</v>
      </c>
    </row>
    <row r="598">
      <c r="A598" t="n">
        <v>100.9090909090909</v>
      </c>
      <c r="B598" t="n">
        <v>0.9817009146866915</v>
      </c>
      <c r="C598" t="n">
        <v>0.03583763062236742</v>
      </c>
      <c r="D598" t="n">
        <v>0.05</v>
      </c>
    </row>
    <row r="599">
      <c r="A599" t="n">
        <v>103.6363636363636</v>
      </c>
      <c r="B599" t="n">
        <v>0.9700993070703966</v>
      </c>
      <c r="C599" t="n">
        <v>-0.01017349224596335</v>
      </c>
      <c r="D599" t="n">
        <v>0.05</v>
      </c>
    </row>
    <row r="600">
      <c r="A600" t="n">
        <v>106.3636363636363</v>
      </c>
      <c r="B600" t="n">
        <v>0.9601386987501856</v>
      </c>
      <c r="C600" t="n">
        <v>-0.01008942660088335</v>
      </c>
      <c r="D600" t="n">
        <v>0.05</v>
      </c>
    </row>
    <row r="601">
      <c r="A601" t="n">
        <v>109.0909090909091</v>
      </c>
      <c r="B601" t="n">
        <v>0.9453624988633395</v>
      </c>
      <c r="C601" t="n">
        <v>-0.006035140443566137</v>
      </c>
      <c r="D601" t="n">
        <v>0.05</v>
      </c>
    </row>
    <row r="602">
      <c r="A602" t="n">
        <v>111.8181818181818</v>
      </c>
      <c r="B602" t="n">
        <v>0.9301858433845911</v>
      </c>
      <c r="C602" t="n">
        <v>-0.008639867488409843</v>
      </c>
      <c r="D602" t="n">
        <v>0.05</v>
      </c>
    </row>
    <row r="603">
      <c r="A603" t="n">
        <v>114.5454545454545</v>
      </c>
      <c r="B603" t="n">
        <v>0.9092999676080886</v>
      </c>
      <c r="C603" t="n">
        <v>-0.01098947664159121</v>
      </c>
      <c r="D603" t="n">
        <v>0.05</v>
      </c>
    </row>
    <row r="604">
      <c r="A604" t="n">
        <v>117.2727272727273</v>
      </c>
      <c r="B604" t="n">
        <v>0.8888174059249428</v>
      </c>
      <c r="C604" t="n">
        <v>-0.01178014434958024</v>
      </c>
      <c r="D604" t="n">
        <v>0.05</v>
      </c>
    </row>
    <row r="605">
      <c r="A605" t="n">
        <v>120</v>
      </c>
      <c r="B605" t="n">
        <v>0.8670972661879467</v>
      </c>
      <c r="C605" t="n">
        <v>-0.01178014434958024</v>
      </c>
      <c r="D605" t="n">
        <v>0.05</v>
      </c>
    </row>
    <row r="606">
      <c r="A606" t="n">
        <v>122.7272727272727</v>
      </c>
      <c r="B606" t="n">
        <v>0.8412801805161323</v>
      </c>
      <c r="C606" t="n">
        <v>-0.01236048724052225</v>
      </c>
      <c r="D606" t="n">
        <v>0.05</v>
      </c>
    </row>
    <row r="607">
      <c r="A607" t="n">
        <v>125.4545454545454</v>
      </c>
      <c r="B607" t="n">
        <v>0.8166968864984968</v>
      </c>
      <c r="C607" t="n">
        <v>-0.005149047665023097</v>
      </c>
      <c r="D607" t="n">
        <v>0.05</v>
      </c>
    </row>
    <row r="608">
      <c r="A608" t="n">
        <v>128.1818181818182</v>
      </c>
      <c r="B608" t="n">
        <v>0.7863343038107621</v>
      </c>
      <c r="C608" t="n">
        <v>-0.007459383162984048</v>
      </c>
      <c r="D608" t="n">
        <v>0.05</v>
      </c>
    </row>
    <row r="609">
      <c r="A609" t="n">
        <v>130.9090909090909</v>
      </c>
      <c r="B609" t="n">
        <v>0.7580792628633285</v>
      </c>
      <c r="C609" t="n">
        <v>-0.01561598944760407</v>
      </c>
      <c r="D609" t="n">
        <v>0.05</v>
      </c>
    </row>
    <row r="610">
      <c r="A610" t="n">
        <v>133.6363636363636</v>
      </c>
      <c r="B610" t="n">
        <v>0.7238320242282617</v>
      </c>
      <c r="C610" t="n">
        <v>-0.01043996864870974</v>
      </c>
      <c r="D610" t="n">
        <v>0.05</v>
      </c>
    </row>
    <row r="611">
      <c r="A611" t="n">
        <v>136.3636363636363</v>
      </c>
      <c r="B611" t="n">
        <v>0.6908100851373622</v>
      </c>
      <c r="C611" t="n">
        <v>-0.0140456881581371</v>
      </c>
      <c r="D611" t="n">
        <v>0.05</v>
      </c>
    </row>
    <row r="612">
      <c r="A612" t="n">
        <v>139.0909090909091</v>
      </c>
      <c r="B612" t="n">
        <v>0.6563849320481899</v>
      </c>
      <c r="C612" t="n">
        <v>-0.01019069341648369</v>
      </c>
      <c r="D612" t="n">
        <v>0.05</v>
      </c>
    </row>
    <row r="613">
      <c r="A613" t="n">
        <v>141.8181818181818</v>
      </c>
      <c r="B613" t="n">
        <v>0.6191364575035271</v>
      </c>
      <c r="C613" t="n">
        <v>-0.004862772059931291</v>
      </c>
      <c r="D613" t="n">
        <v>0.05</v>
      </c>
    </row>
    <row r="614">
      <c r="A614" t="n">
        <v>144.5454545454545</v>
      </c>
      <c r="B614" t="n">
        <v>0.5818283417759184</v>
      </c>
      <c r="C614" t="n">
        <v>-0.00939970151378647</v>
      </c>
      <c r="D614" t="n">
        <v>0.05</v>
      </c>
    </row>
    <row r="615">
      <c r="A615" t="n">
        <v>147.2727272727273</v>
      </c>
      <c r="B615" t="n">
        <v>0.5389350429410871</v>
      </c>
      <c r="C615" t="n">
        <v>-0.009450335007409556</v>
      </c>
      <c r="D615" t="n">
        <v>0.05</v>
      </c>
    </row>
    <row r="616">
      <c r="A616" t="n">
        <v>150</v>
      </c>
      <c r="B616" t="n">
        <v>0.5015748011219435</v>
      </c>
      <c r="C616" t="n">
        <v>-0.01040880974844015</v>
      </c>
      <c r="D616" t="n">
        <v>0.05</v>
      </c>
    </row>
    <row r="617">
      <c r="A617" t="n">
        <v>152.7272727272727</v>
      </c>
      <c r="B617" t="n">
        <v>0.4614049696779374</v>
      </c>
      <c r="C617" t="n">
        <v>-0.00939970151378647</v>
      </c>
      <c r="D617" t="n">
        <v>0.05</v>
      </c>
    </row>
    <row r="618">
      <c r="A618" t="n">
        <v>155.4545454545454</v>
      </c>
      <c r="B618" t="n">
        <v>0.4176168640895196</v>
      </c>
      <c r="C618" t="n">
        <v>-0.01204110367280998</v>
      </c>
      <c r="D618" t="n">
        <v>0.05</v>
      </c>
    </row>
    <row r="619">
      <c r="A619" t="n">
        <v>158.1818181818182</v>
      </c>
      <c r="B619" t="n">
        <v>0.3727577465733426</v>
      </c>
      <c r="C619" t="n">
        <v>-0.01161461078951012</v>
      </c>
      <c r="D619" t="n">
        <v>0.05</v>
      </c>
    </row>
    <row r="620">
      <c r="A620" t="n">
        <v>160.9090909090909</v>
      </c>
      <c r="B620" t="n">
        <v>0.3280836858044052</v>
      </c>
      <c r="C620" t="n">
        <v>-0.008008891363271086</v>
      </c>
      <c r="D620" t="n">
        <v>0.05</v>
      </c>
    </row>
    <row r="621">
      <c r="A621" t="n">
        <v>163.6363636363636</v>
      </c>
      <c r="B621" t="n">
        <v>0.2824589526391644</v>
      </c>
      <c r="C621" t="n">
        <v>-0.00701925702161074</v>
      </c>
      <c r="D621" t="n">
        <v>0.05</v>
      </c>
    </row>
    <row r="622">
      <c r="A622" t="n">
        <v>166.3636363636363</v>
      </c>
      <c r="B622" t="n">
        <v>0.2359996157154973</v>
      </c>
      <c r="C622" t="n">
        <v>-0.00701925702161074</v>
      </c>
      <c r="D622" t="n">
        <v>0.05</v>
      </c>
    </row>
    <row r="623">
      <c r="A623" t="n">
        <v>169.0909090909091</v>
      </c>
      <c r="B623" t="n">
        <v>0.1886983695189514</v>
      </c>
      <c r="C623" t="n">
        <v>-0.001127526649831855</v>
      </c>
      <c r="D623" t="n">
        <v>0.05</v>
      </c>
    </row>
    <row r="624">
      <c r="A624" t="n">
        <v>171.8181818181818</v>
      </c>
      <c r="B624" t="n">
        <v>0.1440739456040638</v>
      </c>
      <c r="C624" t="n">
        <v>-0.00939970151378647</v>
      </c>
      <c r="D624" t="n">
        <v>0.05</v>
      </c>
    </row>
    <row r="625">
      <c r="A625" t="n">
        <v>174.5454545454545</v>
      </c>
      <c r="B625" t="n">
        <v>0.09480615497311058</v>
      </c>
      <c r="C625" t="n">
        <v>-0.005766390348698522</v>
      </c>
      <c r="D625" t="n">
        <v>0.05</v>
      </c>
    </row>
    <row r="626">
      <c r="A626" t="n">
        <v>177.2727272727273</v>
      </c>
      <c r="B626" t="n">
        <v>0.04787518354458626</v>
      </c>
      <c r="C626" t="n">
        <v>-0.006976739629755649</v>
      </c>
      <c r="D626" t="n">
        <v>0.05</v>
      </c>
    </row>
    <row r="627">
      <c r="A627" t="n">
        <v>180</v>
      </c>
      <c r="B627" t="n">
        <v>0.006697026976345312</v>
      </c>
      <c r="C627" t="n">
        <v>-0.002258369693641246</v>
      </c>
      <c r="D627" t="n">
        <v>0.05</v>
      </c>
    </row>
    <row r="631">
      <c r="A631" s="157" t="inlineStr">
        <is>
          <t>L7 LED Energie 7 W</t>
        </is>
      </c>
    </row>
    <row r="632">
      <c r="A632" t="inlineStr">
        <is>
          <t>Phase_deg</t>
        </is>
      </c>
      <c r="B632" t="inlineStr">
        <is>
          <t>U_norm</t>
        </is>
      </c>
      <c r="C632" t="inlineStr">
        <is>
          <t>I_norm</t>
        </is>
      </c>
      <c r="D632" t="inlineStr">
        <is>
          <t>Threshold5</t>
        </is>
      </c>
      <c r="E632" t="inlineStr">
        <is>
          <t>Limit60_X</t>
        </is>
      </c>
      <c r="F632" t="inlineStr">
        <is>
          <t>Limit60_Y</t>
        </is>
      </c>
      <c r="G632" t="inlineStr">
        <is>
          <t>Limit65_X</t>
        </is>
      </c>
      <c r="H632" t="inlineStr">
        <is>
          <t>Limit65_Y</t>
        </is>
      </c>
      <c r="I632" t="inlineStr">
        <is>
          <t>Limit90_X</t>
        </is>
      </c>
      <c r="J632" t="inlineStr">
        <is>
          <t>Limit90_Y</t>
        </is>
      </c>
      <c r="K632" t="inlineStr">
        <is>
          <t>Measured_X</t>
        </is>
      </c>
      <c r="L632" t="inlineStr">
        <is>
          <t>Measured_Y</t>
        </is>
      </c>
    </row>
    <row r="633">
      <c r="A633" t="n">
        <v>-90</v>
      </c>
      <c r="B633" t="n">
        <v>-0.9996490357438028</v>
      </c>
      <c r="C633" t="n">
        <v>-0.5162752597453998</v>
      </c>
      <c r="D633" t="n">
        <v>0.05</v>
      </c>
      <c r="E633" t="n">
        <v>60</v>
      </c>
      <c r="F633" t="n">
        <v>-0.1</v>
      </c>
      <c r="G633" t="n">
        <v>65</v>
      </c>
      <c r="H633" t="n">
        <v>-0.1</v>
      </c>
      <c r="I633" t="n">
        <v>90</v>
      </c>
      <c r="J633" t="n">
        <v>-0.1</v>
      </c>
      <c r="K633" t="n">
        <v>63.53712909776547</v>
      </c>
      <c r="L633" t="n">
        <v>0.05</v>
      </c>
      <c r="M633" t="n">
        <v>-90</v>
      </c>
      <c r="N633" t="n">
        <v>0.05</v>
      </c>
    </row>
    <row r="634">
      <c r="A634" t="n">
        <v>-87.27272727272727</v>
      </c>
      <c r="B634" t="n">
        <v>-0.996748892720534</v>
      </c>
      <c r="C634" t="n">
        <v>-0.4274160089930127</v>
      </c>
      <c r="D634" t="n">
        <v>0.05</v>
      </c>
      <c r="E634" t="n">
        <v>60</v>
      </c>
      <c r="F634" t="n">
        <v>1.1</v>
      </c>
      <c r="G634" t="n">
        <v>65</v>
      </c>
      <c r="H634" t="n">
        <v>1.1</v>
      </c>
      <c r="I634" t="n">
        <v>90</v>
      </c>
      <c r="J634" t="n">
        <v>1.1</v>
      </c>
      <c r="K634" t="n">
        <v>71.97151114676751</v>
      </c>
      <c r="L634" t="n">
        <v>1</v>
      </c>
      <c r="M634" t="n">
        <v>180</v>
      </c>
      <c r="N634" t="n">
        <v>0.05</v>
      </c>
    </row>
    <row r="635">
      <c r="A635" t="n">
        <v>-84.54545454545455</v>
      </c>
      <c r="B635" t="n">
        <v>-0.9914370575479822</v>
      </c>
      <c r="C635" t="n">
        <v>-0.3122097176144431</v>
      </c>
      <c r="D635" t="n">
        <v>0.05</v>
      </c>
      <c r="K635" t="n">
        <v>128.929146642296</v>
      </c>
      <c r="L635" t="n">
        <v>0.05</v>
      </c>
    </row>
    <row r="636">
      <c r="A636" t="n">
        <v>-81.81818181818181</v>
      </c>
      <c r="B636" t="n">
        <v>-0.9902740594894696</v>
      </c>
      <c r="C636" t="n">
        <v>-0.2312684522989148</v>
      </c>
      <c r="D636" t="n">
        <v>0.05</v>
      </c>
    </row>
    <row r="637">
      <c r="A637" t="n">
        <v>-79.09090909090909</v>
      </c>
      <c r="B637" t="n">
        <v>-0.9807166560298399</v>
      </c>
      <c r="C637" t="n">
        <v>-0.1436962508504714</v>
      </c>
      <c r="D637" t="n">
        <v>0.05</v>
      </c>
    </row>
    <row r="638">
      <c r="A638" t="n">
        <v>-76.36363636363636</v>
      </c>
      <c r="B638" t="n">
        <v>-0.9714921682715746</v>
      </c>
      <c r="C638" t="n">
        <v>-0.1296215855422337</v>
      </c>
      <c r="D638" t="n">
        <v>0.05</v>
      </c>
    </row>
    <row r="639">
      <c r="A639" t="n">
        <v>-73.63636363636364</v>
      </c>
      <c r="B639" t="n">
        <v>-0.9576244658232845</v>
      </c>
      <c r="C639" t="n">
        <v>-0.131985854784124</v>
      </c>
      <c r="D639" t="n">
        <v>0.05</v>
      </c>
    </row>
    <row r="640">
      <c r="A640" t="n">
        <v>-70.90909090909091</v>
      </c>
      <c r="B640" t="n">
        <v>-0.9431273820267336</v>
      </c>
      <c r="C640" t="n">
        <v>-0.1278951987388843</v>
      </c>
      <c r="D640" t="n">
        <v>0.05</v>
      </c>
    </row>
    <row r="641">
      <c r="A641" t="n">
        <v>-68.18181818181819</v>
      </c>
      <c r="B641" t="n">
        <v>-0.9270366858091275</v>
      </c>
      <c r="C641" t="n">
        <v>-0.1268666225453564</v>
      </c>
      <c r="D641" t="n">
        <v>0.05</v>
      </c>
    </row>
    <row r="642">
      <c r="A642" t="n">
        <v>-65.45454545454545</v>
      </c>
      <c r="B642" t="n">
        <v>-0.9094272504383446</v>
      </c>
      <c r="C642" t="n">
        <v>-0.1297325981281887</v>
      </c>
      <c r="D642" t="n">
        <v>0.05</v>
      </c>
    </row>
    <row r="643">
      <c r="A643" t="n">
        <v>-62.72727272727273</v>
      </c>
      <c r="B643" t="n">
        <v>-0.8891812951778724</v>
      </c>
      <c r="C643" t="n">
        <v>-0.1250299805474382</v>
      </c>
      <c r="D643" t="n">
        <v>0.05</v>
      </c>
    </row>
    <row r="644">
      <c r="A644" t="n">
        <v>-60</v>
      </c>
      <c r="B644" t="n">
        <v>-0.8658104495211479</v>
      </c>
      <c r="C644" t="n">
        <v>-0.1252245700335457</v>
      </c>
      <c r="D644" t="n">
        <v>0.05</v>
      </c>
    </row>
    <row r="645">
      <c r="A645" t="n">
        <v>-57.27272727272727</v>
      </c>
      <c r="B645" t="n">
        <v>-0.8403694626881798</v>
      </c>
      <c r="C645" t="n">
        <v>-0.1261428910325048</v>
      </c>
      <c r="D645" t="n">
        <v>0.05</v>
      </c>
    </row>
    <row r="646">
      <c r="A646" t="n">
        <v>-54.54545454545455</v>
      </c>
      <c r="B646" t="n">
        <v>-0.8128032785679757</v>
      </c>
      <c r="C646" t="n">
        <v>-0.1232769154496725</v>
      </c>
      <c r="D646" t="n">
        <v>0.05</v>
      </c>
    </row>
    <row r="647">
      <c r="A647" t="n">
        <v>-51.81818181818182</v>
      </c>
      <c r="B647" t="n">
        <v>-0.7857383982047446</v>
      </c>
      <c r="C647" t="n">
        <v>-0.08781984592031337</v>
      </c>
      <c r="D647" t="n">
        <v>0.05</v>
      </c>
    </row>
    <row r="648">
      <c r="A648" t="n">
        <v>-49.09090909090909</v>
      </c>
      <c r="B648" t="n">
        <v>-0.7551128907918072</v>
      </c>
      <c r="C648" t="n">
        <v>0.02886142883617402</v>
      </c>
      <c r="D648" t="n">
        <v>0.05</v>
      </c>
    </row>
    <row r="649">
      <c r="A649" t="n">
        <v>-46.36363636363637</v>
      </c>
      <c r="B649" t="n">
        <v>-0.7254378885570282</v>
      </c>
      <c r="C649" t="n">
        <v>0.03461756096638071</v>
      </c>
      <c r="D649" t="n">
        <v>0.05</v>
      </c>
    </row>
    <row r="650">
      <c r="A650" t="n">
        <v>-43.63636363636364</v>
      </c>
      <c r="B650" t="n">
        <v>-0.6906592033754493</v>
      </c>
      <c r="C650" t="n">
        <v>0.0344791126946236</v>
      </c>
      <c r="D650" t="n">
        <v>0.05</v>
      </c>
    </row>
    <row r="651">
      <c r="A651" t="n">
        <v>-40.90909090909091</v>
      </c>
      <c r="B651" t="n">
        <v>-0.6541022565901113</v>
      </c>
      <c r="C651" t="n">
        <v>0.03656521446805241</v>
      </c>
      <c r="D651" t="n">
        <v>0.05</v>
      </c>
    </row>
    <row r="652">
      <c r="A652" t="n">
        <v>-38.18181818181819</v>
      </c>
      <c r="B652" t="n">
        <v>-0.6180254345330256</v>
      </c>
      <c r="C652" t="n">
        <v>0.03787346940584818</v>
      </c>
      <c r="D652" t="n">
        <v>0.05</v>
      </c>
    </row>
    <row r="653">
      <c r="A653" t="n">
        <v>-35.45454545454546</v>
      </c>
      <c r="B653" t="n">
        <v>-0.5809554986643876</v>
      </c>
      <c r="C653" t="n">
        <v>0.0347285735523355</v>
      </c>
      <c r="D653" t="n">
        <v>0.05</v>
      </c>
    </row>
    <row r="654">
      <c r="A654" t="n">
        <v>-32.72727272727273</v>
      </c>
      <c r="B654" t="n">
        <v>-0.5424196418697839</v>
      </c>
      <c r="C654" t="n">
        <v>0.03275487559541916</v>
      </c>
      <c r="D654" t="n">
        <v>0.05</v>
      </c>
    </row>
    <row r="655">
      <c r="A655" t="n">
        <v>-30.00000000000001</v>
      </c>
      <c r="B655" t="n">
        <v>-0.4989346929223502</v>
      </c>
      <c r="C655" t="n">
        <v>0.03428173729504256</v>
      </c>
      <c r="D655" t="n">
        <v>0.05</v>
      </c>
    </row>
    <row r="656">
      <c r="A656" t="n">
        <v>-27.27272727272728</v>
      </c>
      <c r="B656" t="n">
        <v>-0.4568905569057102</v>
      </c>
      <c r="C656" t="n">
        <v>0.03620474169249813</v>
      </c>
      <c r="D656" t="n">
        <v>0.05</v>
      </c>
    </row>
    <row r="657">
      <c r="A657" t="n">
        <v>-24.54545454545455</v>
      </c>
      <c r="B657" t="n">
        <v>-0.4137939005145593</v>
      </c>
      <c r="C657" t="n">
        <v>0.03369784765466248</v>
      </c>
      <c r="D657" t="n">
        <v>0.05</v>
      </c>
    </row>
    <row r="658">
      <c r="A658" t="n">
        <v>-21.81818181818183</v>
      </c>
      <c r="B658" t="n">
        <v>-0.3694504052922759</v>
      </c>
      <c r="C658" t="n">
        <v>0.03598132462191823</v>
      </c>
      <c r="D658" t="n">
        <v>0.05</v>
      </c>
    </row>
    <row r="659">
      <c r="A659" t="n">
        <v>-19.09090909090909</v>
      </c>
      <c r="B659" t="n">
        <v>-0.3257114365021804</v>
      </c>
      <c r="C659" t="n">
        <v>0.03517540852167295</v>
      </c>
      <c r="D659" t="n">
        <v>0.05</v>
      </c>
    </row>
    <row r="660">
      <c r="A660" t="n">
        <v>-16.36363636363637</v>
      </c>
      <c r="B660" t="n">
        <v>-0.2821763454207377</v>
      </c>
      <c r="C660" t="n">
        <v>0.02874994780379283</v>
      </c>
      <c r="D660" t="n">
        <v>0.05</v>
      </c>
    </row>
    <row r="661">
      <c r="A661" t="n">
        <v>-13.63636363636364</v>
      </c>
      <c r="B661" t="n">
        <v>-0.2342884582529409</v>
      </c>
      <c r="C661" t="n">
        <v>0.03408917633102255</v>
      </c>
      <c r="D661" t="n">
        <v>0.05</v>
      </c>
    </row>
    <row r="662">
      <c r="A662" t="n">
        <v>-10.90909090909092</v>
      </c>
      <c r="B662" t="n">
        <v>-0.1866496688173758</v>
      </c>
      <c r="C662" t="n">
        <v>0.03408917633102255</v>
      </c>
      <c r="D662" t="n">
        <v>0.05</v>
      </c>
    </row>
    <row r="663">
      <c r="A663" t="n">
        <v>-8.181818181818187</v>
      </c>
      <c r="B663" t="n">
        <v>-0.1407920203232269</v>
      </c>
      <c r="C663" t="n">
        <v>0.03500610501722269</v>
      </c>
      <c r="D663" t="n">
        <v>0.05</v>
      </c>
    </row>
    <row r="664">
      <c r="A664" t="n">
        <v>-5.454545454545467</v>
      </c>
      <c r="B664" t="n">
        <v>-0.09228076136591999</v>
      </c>
      <c r="C664" t="n">
        <v>0.03787207709566973</v>
      </c>
      <c r="D664" t="n">
        <v>0.05</v>
      </c>
    </row>
    <row r="665">
      <c r="A665" t="n">
        <v>-2.727272727272734</v>
      </c>
      <c r="B665" t="n">
        <v>-0.04650681105746873</v>
      </c>
      <c r="C665" t="n">
        <v>0.03224974970758627</v>
      </c>
      <c r="D665" t="n">
        <v>0.05</v>
      </c>
    </row>
    <row r="666">
      <c r="A666" t="n">
        <v>0</v>
      </c>
      <c r="B666" t="n">
        <v>-0.002032083835811188</v>
      </c>
      <c r="C666" t="n">
        <v>0.03208880012983831</v>
      </c>
      <c r="D666" t="n">
        <v>0.05</v>
      </c>
    </row>
    <row r="667">
      <c r="A667" t="n">
        <v>2.72727272727272</v>
      </c>
      <c r="B667" t="n">
        <v>0.04843360741381854</v>
      </c>
      <c r="C667" t="n">
        <v>0.03149655607567442</v>
      </c>
      <c r="D667" t="n">
        <v>0.05</v>
      </c>
    </row>
    <row r="668">
      <c r="A668" t="n">
        <v>5.454545454545453</v>
      </c>
      <c r="B668" t="n">
        <v>0.09629407652988298</v>
      </c>
      <c r="C668" t="n">
        <v>0.03565246380233081</v>
      </c>
      <c r="D668" t="n">
        <v>0.05</v>
      </c>
    </row>
    <row r="669">
      <c r="A669" t="n">
        <v>8.181818181818173</v>
      </c>
      <c r="B669" t="n">
        <v>0.142720892250894</v>
      </c>
      <c r="C669" t="n">
        <v>0.03247177487949598</v>
      </c>
      <c r="D669" t="n">
        <v>0.05</v>
      </c>
    </row>
    <row r="670">
      <c r="A670" t="n">
        <v>10.90909090909091</v>
      </c>
      <c r="B670" t="n">
        <v>0.1920819293312358</v>
      </c>
      <c r="C670" t="n">
        <v>0.03047000631540452</v>
      </c>
      <c r="D670" t="n">
        <v>0.05</v>
      </c>
    </row>
    <row r="671">
      <c r="A671" t="n">
        <v>13.63636363636363</v>
      </c>
      <c r="B671" t="n">
        <v>0.2381464323272162</v>
      </c>
      <c r="C671" t="n">
        <v>0.03333598189823667</v>
      </c>
      <c r="D671" t="n">
        <v>0.05</v>
      </c>
    </row>
    <row r="672">
      <c r="A672" t="n">
        <v>16.36363636363636</v>
      </c>
      <c r="B672" t="n">
        <v>0.2822481939213115</v>
      </c>
      <c r="C672" t="n">
        <v>0.03219702804012687</v>
      </c>
      <c r="D672" t="n">
        <v>0.05</v>
      </c>
    </row>
    <row r="673">
      <c r="A673" t="n">
        <v>19.09090909090908</v>
      </c>
      <c r="B673" t="n">
        <v>0.3281627849722358</v>
      </c>
      <c r="C673" t="n">
        <v>0.03339148819121419</v>
      </c>
      <c r="D673" t="n">
        <v>0.05</v>
      </c>
    </row>
    <row r="674">
      <c r="A674" t="n">
        <v>21.81818181818181</v>
      </c>
      <c r="B674" t="n">
        <v>0.3741562018960879</v>
      </c>
      <c r="C674" t="n">
        <v>0.03542904631766199</v>
      </c>
      <c r="D674" t="n">
        <v>0.05</v>
      </c>
    </row>
    <row r="675">
      <c r="A675" t="n">
        <v>24.54545454545453</v>
      </c>
      <c r="B675" t="n">
        <v>0.4149294770216647</v>
      </c>
      <c r="C675" t="n">
        <v>0.03344699448419155</v>
      </c>
      <c r="D675" t="n">
        <v>0.05</v>
      </c>
    </row>
    <row r="676">
      <c r="A676" t="n">
        <v>27.27272727272727</v>
      </c>
      <c r="B676" t="n">
        <v>0.4599322261449397</v>
      </c>
      <c r="C676" t="n">
        <v>0.03129981608454815</v>
      </c>
      <c r="D676" t="n">
        <v>0.05</v>
      </c>
    </row>
    <row r="677">
      <c r="A677" t="n">
        <v>29.99999999999999</v>
      </c>
      <c r="B677" t="n">
        <v>0.5017979644811692</v>
      </c>
      <c r="C677" t="n">
        <v>0.0372867949393571</v>
      </c>
      <c r="D677" t="n">
        <v>0.05</v>
      </c>
    </row>
    <row r="678">
      <c r="A678" t="n">
        <v>32.72727272727272</v>
      </c>
      <c r="B678" t="n">
        <v>0.542919309822791</v>
      </c>
      <c r="C678" t="n">
        <v>0.03219702804012687</v>
      </c>
      <c r="D678" t="n">
        <v>0.05</v>
      </c>
    </row>
    <row r="679">
      <c r="A679" t="n">
        <v>35.45454545454544</v>
      </c>
      <c r="B679" t="n">
        <v>0.5809209678245344</v>
      </c>
      <c r="C679" t="n">
        <v>0.03083604901010726</v>
      </c>
      <c r="D679" t="n">
        <v>0.05</v>
      </c>
    </row>
    <row r="680">
      <c r="A680" t="n">
        <v>38.18181818181816</v>
      </c>
      <c r="B680" t="n">
        <v>0.6196648636159886</v>
      </c>
      <c r="C680" t="n">
        <v>0.03086905435716356</v>
      </c>
      <c r="D680" t="n">
        <v>0.05</v>
      </c>
    </row>
    <row r="681">
      <c r="A681" t="n">
        <v>40.90909090909091</v>
      </c>
      <c r="B681" t="n">
        <v>0.6565658896550162</v>
      </c>
      <c r="C681" t="n">
        <v>0.03077003957723478</v>
      </c>
      <c r="D681" t="n">
        <v>0.05</v>
      </c>
    </row>
    <row r="682">
      <c r="A682" t="n">
        <v>43.63636363636363</v>
      </c>
      <c r="B682" t="n">
        <v>0.691044105416558</v>
      </c>
      <c r="C682" t="n">
        <v>0.03259468382056516</v>
      </c>
      <c r="D682" t="n">
        <v>0.05</v>
      </c>
    </row>
    <row r="683">
      <c r="A683" t="n">
        <v>46.36363636363635</v>
      </c>
      <c r="B683" t="n">
        <v>0.7270554931087698</v>
      </c>
      <c r="C683" t="n">
        <v>0.03135671507965003</v>
      </c>
      <c r="D683" t="n">
        <v>0.05</v>
      </c>
    </row>
    <row r="684">
      <c r="A684" t="n">
        <v>49.09090909090909</v>
      </c>
      <c r="B684" t="n">
        <v>0.7587222669769076</v>
      </c>
      <c r="C684" t="n">
        <v>0.03085855036624645</v>
      </c>
      <c r="D684" t="n">
        <v>0.05</v>
      </c>
    </row>
    <row r="685">
      <c r="A685" t="n">
        <v>51.81818181818181</v>
      </c>
      <c r="B685" t="n">
        <v>0.7874394448171933</v>
      </c>
      <c r="C685" t="n">
        <v>0.03372452594907881</v>
      </c>
      <c r="D685" t="n">
        <v>0.05</v>
      </c>
    </row>
    <row r="686">
      <c r="A686" t="n">
        <v>54.54545454545453</v>
      </c>
      <c r="B686" t="n">
        <v>0.8140348358508797</v>
      </c>
      <c r="C686" t="n">
        <v>0.03084944028725585</v>
      </c>
      <c r="D686" t="n">
        <v>0.05</v>
      </c>
    </row>
    <row r="687">
      <c r="A687" t="n">
        <v>57.27272727272725</v>
      </c>
      <c r="B687" t="n">
        <v>0.8438286399262529</v>
      </c>
      <c r="C687" t="n">
        <v>0.03281531621805976</v>
      </c>
      <c r="D687" t="n">
        <v>0.05</v>
      </c>
    </row>
    <row r="688">
      <c r="A688" t="n">
        <v>60</v>
      </c>
      <c r="B688" t="n">
        <v>0.8684416870355328</v>
      </c>
      <c r="C688" t="n">
        <v>0.03209512733808424</v>
      </c>
      <c r="D688" t="n">
        <v>0.05</v>
      </c>
    </row>
    <row r="689">
      <c r="A689" t="n">
        <v>62.72727272727272</v>
      </c>
      <c r="B689" t="n">
        <v>0.8925588502682722</v>
      </c>
      <c r="C689" t="n">
        <v>0.03005124218829233</v>
      </c>
      <c r="D689" t="n">
        <v>0.05</v>
      </c>
    </row>
    <row r="690">
      <c r="A690" t="n">
        <v>65.45454545454544</v>
      </c>
      <c r="B690" t="n">
        <v>0.9084273865335266</v>
      </c>
      <c r="C690" t="n">
        <v>0.2408926853350037</v>
      </c>
      <c r="D690" t="n">
        <v>0.05</v>
      </c>
    </row>
    <row r="691">
      <c r="A691" t="n">
        <v>68.18181818181816</v>
      </c>
      <c r="B691" t="n">
        <v>0.9289801229631118</v>
      </c>
      <c r="C691" t="n">
        <v>0.7680585339975862</v>
      </c>
      <c r="D691" t="n">
        <v>0.05</v>
      </c>
    </row>
    <row r="692">
      <c r="A692" t="n">
        <v>70.90909090909091</v>
      </c>
      <c r="B692" t="n">
        <v>0.9446324635123864</v>
      </c>
      <c r="C692" t="n">
        <v>0.9843696484182732</v>
      </c>
      <c r="D692" t="n">
        <v>0.05</v>
      </c>
    </row>
    <row r="693">
      <c r="A693" t="n">
        <v>73.63636363636363</v>
      </c>
      <c r="B693" t="n">
        <v>0.9581069066286702</v>
      </c>
      <c r="C693" t="n">
        <v>0.9755066509269799</v>
      </c>
      <c r="D693" t="n">
        <v>0.05</v>
      </c>
    </row>
    <row r="694">
      <c r="A694" t="n">
        <v>76.36363636363635</v>
      </c>
      <c r="B694" t="n">
        <v>0.9707818922132685</v>
      </c>
      <c r="C694" t="n">
        <v>0.9464081783735944</v>
      </c>
      <c r="D694" t="n">
        <v>0.05</v>
      </c>
    </row>
    <row r="695">
      <c r="A695" t="n">
        <v>79.09090909090907</v>
      </c>
      <c r="B695" t="n">
        <v>0.9834555600679902</v>
      </c>
      <c r="C695" t="n">
        <v>0.9046360747166833</v>
      </c>
      <c r="D695" t="n">
        <v>0.05</v>
      </c>
    </row>
    <row r="696">
      <c r="A696" t="n">
        <v>81.81818181818181</v>
      </c>
      <c r="B696" t="n">
        <v>0.9892320339608135</v>
      </c>
      <c r="C696" t="n">
        <v>0.7812606880600275</v>
      </c>
      <c r="D696" t="n">
        <v>0.05</v>
      </c>
    </row>
    <row r="697">
      <c r="A697" t="n">
        <v>84.54545454545453</v>
      </c>
      <c r="B697" t="n">
        <v>0.9949556007149229</v>
      </c>
      <c r="C697" t="n">
        <v>0.733830709649807</v>
      </c>
      <c r="D697" t="n">
        <v>0.05</v>
      </c>
    </row>
    <row r="698">
      <c r="A698" t="n">
        <v>87.27272727272725</v>
      </c>
      <c r="B698" t="n">
        <v>0.9963995955557783</v>
      </c>
      <c r="C698" t="n">
        <v>0.6277905638918034</v>
      </c>
      <c r="D698" t="n">
        <v>0.05</v>
      </c>
    </row>
    <row r="699">
      <c r="A699" t="n">
        <v>90</v>
      </c>
      <c r="B699" t="n">
        <v>0.9977852365772085</v>
      </c>
      <c r="C699" t="n">
        <v>0.5231117222108799</v>
      </c>
      <c r="D699" t="n">
        <v>0.05</v>
      </c>
    </row>
    <row r="700">
      <c r="A700" t="n">
        <v>92.72727272727272</v>
      </c>
      <c r="B700" t="n">
        <v>0.9977852365772085</v>
      </c>
      <c r="C700" t="n">
        <v>0.4461846223602784</v>
      </c>
      <c r="D700" t="n">
        <v>0.05</v>
      </c>
    </row>
    <row r="701">
      <c r="A701" t="n">
        <v>95.45454545454544</v>
      </c>
      <c r="B701" t="n">
        <v>0.9962618736697951</v>
      </c>
      <c r="C701" t="n">
        <v>0.3467287615305043</v>
      </c>
      <c r="D701" t="n">
        <v>0.05</v>
      </c>
    </row>
    <row r="702">
      <c r="A702" t="n">
        <v>98.18181818181816</v>
      </c>
      <c r="B702" t="n">
        <v>0.9904981210114967</v>
      </c>
      <c r="C702" t="n">
        <v>0.2526716086761804</v>
      </c>
      <c r="D702" t="n">
        <v>0.05</v>
      </c>
    </row>
    <row r="703">
      <c r="A703" t="n">
        <v>100.9090909090909</v>
      </c>
      <c r="B703" t="n">
        <v>0.9820378551483964</v>
      </c>
      <c r="C703" t="n">
        <v>0.168419601608064</v>
      </c>
      <c r="D703" t="n">
        <v>0.05</v>
      </c>
    </row>
    <row r="704">
      <c r="A704" t="n">
        <v>103.6363636363636</v>
      </c>
      <c r="B704" t="n">
        <v>0.9711534747369086</v>
      </c>
      <c r="C704" t="n">
        <v>0.1478212753277909</v>
      </c>
      <c r="D704" t="n">
        <v>0.05</v>
      </c>
    </row>
    <row r="705">
      <c r="A705" t="n">
        <v>106.3636363636363</v>
      </c>
      <c r="B705" t="n">
        <v>0.9566585062768266</v>
      </c>
      <c r="C705" t="n">
        <v>0.1507090110670531</v>
      </c>
      <c r="D705" t="n">
        <v>0.05</v>
      </c>
    </row>
    <row r="706">
      <c r="A706" t="n">
        <v>109.0909090909091</v>
      </c>
      <c r="B706" t="n">
        <v>0.946098316543679</v>
      </c>
      <c r="C706" t="n">
        <v>0.1432753367745208</v>
      </c>
      <c r="D706" t="n">
        <v>0.05</v>
      </c>
    </row>
    <row r="707">
      <c r="A707" t="n">
        <v>111.8181818181818</v>
      </c>
      <c r="B707" t="n">
        <v>0.9276600313371028</v>
      </c>
      <c r="C707" t="n">
        <v>0.1472500336994537</v>
      </c>
      <c r="D707" t="n">
        <v>0.05</v>
      </c>
    </row>
    <row r="708">
      <c r="A708" t="n">
        <v>114.5454545454545</v>
      </c>
      <c r="B708" t="n">
        <v>0.9083531090466924</v>
      </c>
      <c r="C708" t="n">
        <v>0.1419445780558213</v>
      </c>
      <c r="D708" t="n">
        <v>0.05</v>
      </c>
    </row>
    <row r="709">
      <c r="A709" t="n">
        <v>117.2727272727273</v>
      </c>
      <c r="B709" t="n">
        <v>0.8884516757338724</v>
      </c>
      <c r="C709" t="n">
        <v>0.1405302218489384</v>
      </c>
      <c r="D709" t="n">
        <v>0.05</v>
      </c>
    </row>
    <row r="710">
      <c r="A710" t="n">
        <v>120</v>
      </c>
      <c r="B710" t="n">
        <v>0.8666126542283926</v>
      </c>
      <c r="C710" t="n">
        <v>0.1437116681631591</v>
      </c>
      <c r="D710" t="n">
        <v>0.05</v>
      </c>
    </row>
    <row r="711">
      <c r="A711" t="n">
        <v>122.7272727272727</v>
      </c>
      <c r="B711" t="n">
        <v>0.8412774619011656</v>
      </c>
      <c r="C711" t="n">
        <v>0.1418195198722634</v>
      </c>
      <c r="D711" t="n">
        <v>0.05</v>
      </c>
    </row>
    <row r="712">
      <c r="A712" t="n">
        <v>125.4545454545454</v>
      </c>
      <c r="B712" t="n">
        <v>0.8159422419400015</v>
      </c>
      <c r="C712" t="n">
        <v>0.140488761153564</v>
      </c>
      <c r="D712" t="n">
        <v>0.05</v>
      </c>
    </row>
    <row r="713">
      <c r="A713" t="n">
        <v>128.1818181818182</v>
      </c>
      <c r="B713" t="n">
        <v>0.7883178030263273</v>
      </c>
      <c r="C713" t="n">
        <v>0.106480830389978</v>
      </c>
      <c r="D713" t="n">
        <v>0.05</v>
      </c>
    </row>
    <row r="714">
      <c r="A714" t="n">
        <v>130.9090909090909</v>
      </c>
      <c r="B714" t="n">
        <v>0.7566371997080104</v>
      </c>
      <c r="C714" t="n">
        <v>-0.01098436106041852</v>
      </c>
      <c r="D714" t="n">
        <v>0.05</v>
      </c>
    </row>
    <row r="715">
      <c r="A715" t="n">
        <v>133.6363636363636</v>
      </c>
      <c r="B715" t="n">
        <v>0.7267337947344898</v>
      </c>
      <c r="C715" t="n">
        <v>-0.016907253633974</v>
      </c>
      <c r="D715" t="n">
        <v>0.05</v>
      </c>
    </row>
    <row r="716">
      <c r="A716" t="n">
        <v>136.3636363636363</v>
      </c>
      <c r="B716" t="n">
        <v>0.6908514495413755</v>
      </c>
      <c r="C716" t="n">
        <v>-0.01979079624328246</v>
      </c>
      <c r="D716" t="n">
        <v>0.05</v>
      </c>
    </row>
    <row r="717">
      <c r="A717" t="n">
        <v>139.0909090909091</v>
      </c>
      <c r="B717" t="n">
        <v>0.6566668878617928</v>
      </c>
      <c r="C717" t="n">
        <v>-0.01638380381336839</v>
      </c>
      <c r="D717" t="n">
        <v>0.05</v>
      </c>
    </row>
    <row r="718">
      <c r="A718" t="n">
        <v>141.8181818181818</v>
      </c>
      <c r="B718" t="n">
        <v>0.6196825724695584</v>
      </c>
      <c r="C718" t="n">
        <v>-0.02250149230961906</v>
      </c>
      <c r="D718" t="n">
        <v>0.05</v>
      </c>
    </row>
    <row r="719">
      <c r="A719" t="n">
        <v>144.5454545454545</v>
      </c>
      <c r="B719" t="n">
        <v>0.5826485626733039</v>
      </c>
      <c r="C719" t="n">
        <v>-0.016907253633974</v>
      </c>
      <c r="D719" t="n">
        <v>0.05</v>
      </c>
    </row>
    <row r="720">
      <c r="A720" t="n">
        <v>147.2727272727273</v>
      </c>
      <c r="B720" t="n">
        <v>0.5436675658729281</v>
      </c>
      <c r="C720" t="n">
        <v>-0.01846003752458307</v>
      </c>
      <c r="D720" t="n">
        <v>0.05</v>
      </c>
    </row>
    <row r="721">
      <c r="A721" t="n">
        <v>150</v>
      </c>
      <c r="B721" t="n">
        <v>0.5038041244081174</v>
      </c>
      <c r="C721" t="n">
        <v>-0.01377770692689166</v>
      </c>
      <c r="D721" t="n">
        <v>0.05</v>
      </c>
    </row>
    <row r="722">
      <c r="A722" t="n">
        <v>152.7272727272727</v>
      </c>
      <c r="B722" t="n">
        <v>0.4624983079828193</v>
      </c>
      <c r="C722" t="n">
        <v>-0.01662339578972045</v>
      </c>
      <c r="D722" t="n">
        <v>0.05</v>
      </c>
    </row>
    <row r="723">
      <c r="A723" t="n">
        <v>155.4545454545454</v>
      </c>
      <c r="B723" t="n">
        <v>0.4173649883362069</v>
      </c>
      <c r="C723" t="n">
        <v>-0.016907253633974</v>
      </c>
      <c r="D723" t="n">
        <v>0.05</v>
      </c>
    </row>
    <row r="724">
      <c r="A724" t="n">
        <v>158.1818181818182</v>
      </c>
      <c r="B724" t="n">
        <v>0.3736919142426813</v>
      </c>
      <c r="C724" t="n">
        <v>-0.016907253633974</v>
      </c>
      <c r="D724" t="n">
        <v>0.05</v>
      </c>
    </row>
    <row r="725">
      <c r="A725" t="n">
        <v>160.9090909090909</v>
      </c>
      <c r="B725" t="n">
        <v>0.3277687688475735</v>
      </c>
      <c r="C725" t="n">
        <v>-0.016907253633974</v>
      </c>
      <c r="D725" t="n">
        <v>0.05</v>
      </c>
    </row>
    <row r="726">
      <c r="A726" t="n">
        <v>163.6363636363636</v>
      </c>
      <c r="B726" t="n">
        <v>0.2813131391834364</v>
      </c>
      <c r="C726" t="n">
        <v>-0.01005777640654983</v>
      </c>
      <c r="D726" t="n">
        <v>0.05</v>
      </c>
    </row>
    <row r="727">
      <c r="A727" t="n">
        <v>166.3636363636363</v>
      </c>
      <c r="B727" t="n">
        <v>0.2360354835662629</v>
      </c>
      <c r="C727" t="n">
        <v>-0.01799842015428754</v>
      </c>
      <c r="D727" t="n">
        <v>0.05</v>
      </c>
    </row>
    <row r="728">
      <c r="A728" t="n">
        <v>169.0909090909091</v>
      </c>
      <c r="B728" t="n">
        <v>0.1911845710485868</v>
      </c>
      <c r="C728" t="n">
        <v>-0.01513244621619803</v>
      </c>
      <c r="D728" t="n">
        <v>0.05</v>
      </c>
    </row>
    <row r="729">
      <c r="A729" t="n">
        <v>171.8181818181818</v>
      </c>
      <c r="B729" t="n">
        <v>0.1411931190002781</v>
      </c>
      <c r="C729" t="n">
        <v>-0.016907253633974</v>
      </c>
      <c r="D729" t="n">
        <v>0.05</v>
      </c>
    </row>
    <row r="730">
      <c r="A730" t="n">
        <v>174.5454545454545</v>
      </c>
      <c r="B730" t="n">
        <v>0.09954306167381315</v>
      </c>
      <c r="C730" t="n">
        <v>-0.01873756898947017</v>
      </c>
      <c r="D730" t="n">
        <v>0.05</v>
      </c>
    </row>
    <row r="731">
      <c r="A731" t="n">
        <v>177.2727272727273</v>
      </c>
      <c r="B731" t="n">
        <v>0.04699576719728548</v>
      </c>
      <c r="C731" t="n">
        <v>-0.01501510709656119</v>
      </c>
      <c r="D731" t="n">
        <v>0.05</v>
      </c>
    </row>
    <row r="732">
      <c r="A732" t="n">
        <v>180</v>
      </c>
      <c r="B732" t="n">
        <v>0.03039529723399653</v>
      </c>
      <c r="C732" t="n">
        <v>-0.01501510709656119</v>
      </c>
      <c r="D732" t="n">
        <v>0.05</v>
      </c>
    </row>
    <row r="735">
      <c r="A735" s="157" t="inlineStr">
        <is>
          <t>L8 Clas Ohlson -mysteerilamppu 10 W</t>
        </is>
      </c>
    </row>
    <row r="736">
      <c r="A736" t="inlineStr">
        <is>
          <t>Phase_deg</t>
        </is>
      </c>
      <c r="B736" t="inlineStr">
        <is>
          <t>U_norm</t>
        </is>
      </c>
      <c r="C736" t="inlineStr">
        <is>
          <t>I_norm</t>
        </is>
      </c>
      <c r="D736" t="inlineStr">
        <is>
          <t>Threshold5</t>
        </is>
      </c>
      <c r="E736" t="inlineStr">
        <is>
          <t>Limit60_X</t>
        </is>
      </c>
      <c r="F736" t="inlineStr">
        <is>
          <t>Limit60_Y</t>
        </is>
      </c>
      <c r="G736" t="inlineStr">
        <is>
          <t>Limit65_X</t>
        </is>
      </c>
      <c r="H736" t="inlineStr">
        <is>
          <t>Limit65_Y</t>
        </is>
      </c>
      <c r="I736" t="inlineStr">
        <is>
          <t>Limit90_X</t>
        </is>
      </c>
      <c r="J736" t="inlineStr">
        <is>
          <t>Limit90_Y</t>
        </is>
      </c>
      <c r="K736" t="inlineStr">
        <is>
          <t>Measured_X</t>
        </is>
      </c>
      <c r="L736" t="inlineStr">
        <is>
          <t>Measured_Y</t>
        </is>
      </c>
    </row>
    <row r="737">
      <c r="A737" t="n">
        <v>0.5254355169039076</v>
      </c>
      <c r="B737" t="n">
        <v>0.009884945429618987</v>
      </c>
      <c r="C737" t="n">
        <v>0.111636708887924</v>
      </c>
      <c r="D737" t="n">
        <v>0.05</v>
      </c>
      <c r="E737" t="n">
        <v>60</v>
      </c>
      <c r="F737" t="n">
        <v>-0.1</v>
      </c>
      <c r="G737" t="n">
        <v>65</v>
      </c>
      <c r="H737" t="n">
        <v>-0.1</v>
      </c>
      <c r="I737" t="n">
        <v>90</v>
      </c>
      <c r="J737" t="n">
        <v>-0.1</v>
      </c>
      <c r="K737" t="n">
        <v>0.5254355169039076</v>
      </c>
      <c r="L737" t="n">
        <v>0.05</v>
      </c>
      <c r="M737" t="n">
        <v>0</v>
      </c>
      <c r="N737" t="n">
        <v>0.05</v>
      </c>
    </row>
    <row r="738">
      <c r="A738" t="n">
        <v>-90</v>
      </c>
      <c r="B738" t="n">
        <v>-1.000388935835705</v>
      </c>
      <c r="C738" t="n">
        <v>-0.8266539259861223</v>
      </c>
      <c r="D738" t="n">
        <v>0.05</v>
      </c>
      <c r="E738" t="n">
        <v>60</v>
      </c>
      <c r="F738" t="n">
        <v>-0.1</v>
      </c>
      <c r="G738" t="n">
        <v>65</v>
      </c>
      <c r="H738" t="n">
        <v>-0.1</v>
      </c>
      <c r="I738" t="n">
        <v>90</v>
      </c>
      <c r="J738" t="n">
        <v>-0.1</v>
      </c>
      <c r="K738" t="n">
        <v>-9.762127194648066</v>
      </c>
      <c r="L738" t="n">
        <v>0.05</v>
      </c>
      <c r="M738" t="n">
        <v>-90</v>
      </c>
      <c r="N738" t="n">
        <v>0.05</v>
      </c>
    </row>
    <row r="739">
      <c r="A739" t="n">
        <v>-87.27272727272727</v>
      </c>
      <c r="B739" t="n">
        <v>-0.9993400023842035</v>
      </c>
      <c r="C739" t="n">
        <v>-0.8014788749610248</v>
      </c>
      <c r="D739" t="n">
        <v>0.05</v>
      </c>
      <c r="E739" t="n">
        <v>60</v>
      </c>
      <c r="F739" t="n">
        <v>1.1</v>
      </c>
      <c r="G739" t="n">
        <v>65</v>
      </c>
      <c r="H739" t="n">
        <v>1.1</v>
      </c>
      <c r="I739" t="n">
        <v>90</v>
      </c>
      <c r="J739" t="n">
        <v>1.1</v>
      </c>
      <c r="K739" t="n">
        <v>70.61049199204089</v>
      </c>
      <c r="L739" t="n">
        <v>1</v>
      </c>
      <c r="M739" t="n">
        <v>180</v>
      </c>
      <c r="N739" t="n">
        <v>0.05</v>
      </c>
    </row>
    <row r="740">
      <c r="A740" t="n">
        <v>-84.54545454545455</v>
      </c>
      <c r="B740" t="n">
        <v>-0.9940712044252292</v>
      </c>
      <c r="C740" t="n">
        <v>-0.7531992983763021</v>
      </c>
      <c r="D740" t="n">
        <v>0.05</v>
      </c>
      <c r="K740" t="n">
        <v>164.690536447701</v>
      </c>
      <c r="L740" t="n">
        <v>0.05</v>
      </c>
    </row>
    <row r="741">
      <c r="A741" t="n">
        <v>-81.81818181818181</v>
      </c>
      <c r="B741" t="n">
        <v>-0.9891349325624162</v>
      </c>
      <c r="C741" t="n">
        <v>-0.7727217734966453</v>
      </c>
      <c r="D741" t="n">
        <v>0.05</v>
      </c>
    </row>
    <row r="742">
      <c r="A742" t="n">
        <v>-79.09090909090909</v>
      </c>
      <c r="B742" t="n">
        <v>-0.9806215015951867</v>
      </c>
      <c r="C742" t="n">
        <v>-0.7538329144512765</v>
      </c>
      <c r="D742" t="n">
        <v>0.05</v>
      </c>
    </row>
    <row r="743">
      <c r="A743" t="n">
        <v>-76.36363636363636</v>
      </c>
      <c r="B743" t="n">
        <v>-0.9724324923856666</v>
      </c>
      <c r="C743" t="n">
        <v>-0.6954638401850682</v>
      </c>
      <c r="D743" t="n">
        <v>0.05</v>
      </c>
    </row>
    <row r="744">
      <c r="A744" t="n">
        <v>-73.63636363636364</v>
      </c>
      <c r="B744" t="n">
        <v>-0.9597483706256372</v>
      </c>
      <c r="C744" t="n">
        <v>-0.7020361817497274</v>
      </c>
      <c r="D744" t="n">
        <v>0.05</v>
      </c>
    </row>
    <row r="745">
      <c r="A745" t="n">
        <v>-70.90909090909091</v>
      </c>
      <c r="B745" t="n">
        <v>-0.944328395710443</v>
      </c>
      <c r="C745" t="n">
        <v>-0.6433544492867933</v>
      </c>
      <c r="D745" t="n">
        <v>0.05</v>
      </c>
    </row>
    <row r="746">
      <c r="A746" t="n">
        <v>-68.18181818181819</v>
      </c>
      <c r="B746" t="n">
        <v>-0.9288179950811927</v>
      </c>
      <c r="C746" t="n">
        <v>-0.6259518589510753</v>
      </c>
      <c r="D746" t="n">
        <v>0.05</v>
      </c>
    </row>
    <row r="747">
      <c r="A747" t="n">
        <v>-65.45454545454545</v>
      </c>
      <c r="B747" t="n">
        <v>-0.9113812731406751</v>
      </c>
      <c r="C747" t="n">
        <v>-0.6021137264667332</v>
      </c>
      <c r="D747" t="n">
        <v>0.05</v>
      </c>
    </row>
    <row r="748">
      <c r="A748" t="n">
        <v>-62.72727272727273</v>
      </c>
      <c r="B748" t="n">
        <v>-0.8878546702069842</v>
      </c>
      <c r="C748" t="n">
        <v>-0.5507612070539062</v>
      </c>
      <c r="D748" t="n">
        <v>0.05</v>
      </c>
    </row>
    <row r="749">
      <c r="A749" t="n">
        <v>-60</v>
      </c>
      <c r="B749" t="n">
        <v>-0.8652831758052351</v>
      </c>
      <c r="C749" t="n">
        <v>-0.5394293278871681</v>
      </c>
      <c r="D749" t="n">
        <v>0.05</v>
      </c>
    </row>
    <row r="750">
      <c r="A750" t="n">
        <v>-57.27272727272727</v>
      </c>
      <c r="B750" t="n">
        <v>-0.8386978892351507</v>
      </c>
      <c r="C750" t="n">
        <v>-0.5758298154583579</v>
      </c>
      <c r="D750" t="n">
        <v>0.05</v>
      </c>
    </row>
    <row r="751">
      <c r="A751" t="n">
        <v>-54.54545454545455</v>
      </c>
      <c r="B751" t="n">
        <v>-0.8134463562452314</v>
      </c>
      <c r="C751" t="n">
        <v>-0.4715856022383567</v>
      </c>
      <c r="D751" t="n">
        <v>0.05</v>
      </c>
    </row>
    <row r="752">
      <c r="A752" t="n">
        <v>-51.81818181818182</v>
      </c>
      <c r="B752" t="n">
        <v>-0.7825890475459748</v>
      </c>
      <c r="C752" t="n">
        <v>-0.3983379194769566</v>
      </c>
      <c r="D752" t="n">
        <v>0.05</v>
      </c>
    </row>
    <row r="753">
      <c r="A753" t="n">
        <v>-49.09090909090909</v>
      </c>
      <c r="B753" t="n">
        <v>-0.7549377729432877</v>
      </c>
      <c r="C753" t="n">
        <v>-0.4315211747952423</v>
      </c>
      <c r="D753" t="n">
        <v>0.05</v>
      </c>
    </row>
    <row r="754">
      <c r="A754" t="n">
        <v>-46.36363636363637</v>
      </c>
      <c r="B754" t="n">
        <v>-0.7221306421868162</v>
      </c>
      <c r="C754" t="n">
        <v>-0.3954588544261854</v>
      </c>
      <c r="D754" t="n">
        <v>0.05</v>
      </c>
    </row>
    <row r="755">
      <c r="A755" t="n">
        <v>-43.63636363636364</v>
      </c>
      <c r="B755" t="n">
        <v>-0.6904867640807888</v>
      </c>
      <c r="C755" t="n">
        <v>-0.3550005402641408</v>
      </c>
      <c r="D755" t="n">
        <v>0.05</v>
      </c>
    </row>
    <row r="756">
      <c r="A756" t="n">
        <v>-40.90909090909091</v>
      </c>
      <c r="B756" t="n">
        <v>-0.6530964341775543</v>
      </c>
      <c r="C756" t="n">
        <v>-0.3024145066749165</v>
      </c>
      <c r="D756" t="n">
        <v>0.05</v>
      </c>
    </row>
    <row r="757">
      <c r="A757" t="n">
        <v>-38.18181818181819</v>
      </c>
      <c r="B757" t="n">
        <v>-0.615818618108525</v>
      </c>
      <c r="C757" t="n">
        <v>-0.3001318596044917</v>
      </c>
      <c r="D757" t="n">
        <v>0.05</v>
      </c>
    </row>
    <row r="758">
      <c r="A758" t="n">
        <v>-35.45454545454546</v>
      </c>
      <c r="B758" t="n">
        <v>-0.581218995084697</v>
      </c>
      <c r="C758" t="n">
        <v>-0.2199003933099128</v>
      </c>
      <c r="D758" t="n">
        <v>0.05</v>
      </c>
    </row>
    <row r="759">
      <c r="A759" t="n">
        <v>-32.72727272727273</v>
      </c>
      <c r="B759" t="n">
        <v>-0.5383346272151279</v>
      </c>
      <c r="C759" t="n">
        <v>-0.2320425857453713</v>
      </c>
      <c r="D759" t="n">
        <v>0.05</v>
      </c>
    </row>
    <row r="760">
      <c r="A760" t="n">
        <v>-30.00000000000001</v>
      </c>
      <c r="B760" t="n">
        <v>-0.4981486852866814</v>
      </c>
      <c r="C760" t="n">
        <v>-0.1989202832581277</v>
      </c>
      <c r="D760" t="n">
        <v>0.05</v>
      </c>
    </row>
    <row r="761">
      <c r="A761" t="n">
        <v>-27.27272727272728</v>
      </c>
      <c r="B761" t="n">
        <v>-0.4590199936305496</v>
      </c>
      <c r="C761" t="n">
        <v>-0.1589614953065889</v>
      </c>
      <c r="D761" t="n">
        <v>0.05</v>
      </c>
    </row>
    <row r="762">
      <c r="A762" t="n">
        <v>-24.54545454545455</v>
      </c>
      <c r="B762" t="n">
        <v>-0.4147411264631819</v>
      </c>
      <c r="C762" t="n">
        <v>-0.1310065538318596</v>
      </c>
      <c r="D762" t="n">
        <v>0.05</v>
      </c>
    </row>
    <row r="763">
      <c r="A763" t="n">
        <v>-21.81818181818183</v>
      </c>
      <c r="B763" t="n">
        <v>-0.3694635027377365</v>
      </c>
      <c r="C763" t="n">
        <v>-0.09499447059199845</v>
      </c>
      <c r="D763" t="n">
        <v>0.05</v>
      </c>
    </row>
    <row r="764">
      <c r="A764" t="n">
        <v>-19.09090909090909</v>
      </c>
      <c r="B764" t="n">
        <v>-0.3273380799335371</v>
      </c>
      <c r="C764" t="n">
        <v>-0.06837956124485962</v>
      </c>
      <c r="D764" t="n">
        <v>0.05</v>
      </c>
    </row>
    <row r="765">
      <c r="A765" t="n">
        <v>-16.36363636363637</v>
      </c>
      <c r="B765" t="n">
        <v>-0.2796296193952214</v>
      </c>
      <c r="C765" t="n">
        <v>-0.03939939539047092</v>
      </c>
      <c r="D765" t="n">
        <v>0.05</v>
      </c>
    </row>
    <row r="766">
      <c r="A766" t="n">
        <v>-13.63636363636364</v>
      </c>
      <c r="B766" t="n">
        <v>-0.2343728780878867</v>
      </c>
      <c r="C766" t="n">
        <v>-0.002888329425298538</v>
      </c>
      <c r="D766" t="n">
        <v>0.05</v>
      </c>
    </row>
    <row r="767">
      <c r="A767" t="n">
        <v>-10.90909090909092</v>
      </c>
      <c r="B767" t="n">
        <v>-0.1857922630111714</v>
      </c>
      <c r="C767" t="n">
        <v>0.03754443977579962</v>
      </c>
      <c r="D767" t="n">
        <v>0.05</v>
      </c>
    </row>
    <row r="768">
      <c r="A768" t="n">
        <v>-8.181818181818187</v>
      </c>
      <c r="B768" t="n">
        <v>-0.1388520676735463</v>
      </c>
      <c r="C768" t="n">
        <v>0.09245492040187732</v>
      </c>
      <c r="D768" t="n">
        <v>0.05</v>
      </c>
    </row>
    <row r="769">
      <c r="A769" t="n">
        <v>-5.454545454545467</v>
      </c>
      <c r="B769" t="n">
        <v>-0.0933285771645035</v>
      </c>
      <c r="C769" t="n">
        <v>0.1108585393366655</v>
      </c>
      <c r="D769" t="n">
        <v>0.05</v>
      </c>
    </row>
    <row r="770">
      <c r="A770" t="n">
        <v>-2.727272727272734</v>
      </c>
      <c r="B770" t="n">
        <v>-0.04535888146573649</v>
      </c>
      <c r="C770" t="n">
        <v>0.1246177522224931</v>
      </c>
      <c r="D770" t="n">
        <v>0.05</v>
      </c>
    </row>
    <row r="771">
      <c r="A771" t="n">
        <v>0</v>
      </c>
      <c r="B771" t="n">
        <v>0.002344658741387164</v>
      </c>
      <c r="C771" t="n">
        <v>0.1137296612357978</v>
      </c>
      <c r="D771" t="n">
        <v>0.05</v>
      </c>
    </row>
    <row r="772">
      <c r="A772" t="n">
        <v>2.72727272727272</v>
      </c>
      <c r="B772" t="n">
        <v>0.04902302654494149</v>
      </c>
      <c r="C772" t="n">
        <v>0.1092439669156482</v>
      </c>
      <c r="D772" t="n">
        <v>0.05</v>
      </c>
    </row>
    <row r="773">
      <c r="A773" t="n">
        <v>5.454545454545453</v>
      </c>
      <c r="B773" t="n">
        <v>0.0976392540787881</v>
      </c>
      <c r="C773" t="n">
        <v>0.1260109255604112</v>
      </c>
      <c r="D773" t="n">
        <v>0.05</v>
      </c>
    </row>
    <row r="774">
      <c r="A774" t="n">
        <v>8.181818181818173</v>
      </c>
      <c r="B774" t="n">
        <v>0.1441088480786248</v>
      </c>
      <c r="C774" t="n">
        <v>0.1188085563840465</v>
      </c>
      <c r="D774" t="n">
        <v>0.05</v>
      </c>
    </row>
    <row r="775">
      <c r="A775" t="n">
        <v>10.90909090909091</v>
      </c>
      <c r="B775" t="n">
        <v>0.188429582938503</v>
      </c>
      <c r="C775" t="n">
        <v>0.1133068534290614</v>
      </c>
      <c r="D775" t="n">
        <v>0.05</v>
      </c>
    </row>
    <row r="776">
      <c r="A776" t="n">
        <v>13.63636363636363</v>
      </c>
      <c r="B776" t="n">
        <v>0.2354325799124563</v>
      </c>
      <c r="C776" t="n">
        <v>0.3488724106176345</v>
      </c>
      <c r="D776" t="n">
        <v>0.05</v>
      </c>
    </row>
    <row r="777">
      <c r="A777" t="n">
        <v>16.36363636363636</v>
      </c>
      <c r="B777" t="n">
        <v>0.2837970857442876</v>
      </c>
      <c r="C777" t="n">
        <v>0.4542944350605632</v>
      </c>
      <c r="D777" t="n">
        <v>0.05</v>
      </c>
    </row>
    <row r="778">
      <c r="A778" t="n">
        <v>19.09090909090908</v>
      </c>
      <c r="B778" t="n">
        <v>0.3266677207386604</v>
      </c>
      <c r="C778" t="n">
        <v>0.7073115116226351</v>
      </c>
      <c r="D778" t="n">
        <v>0.05</v>
      </c>
    </row>
    <row r="779">
      <c r="A779" t="n">
        <v>21.81818181818181</v>
      </c>
      <c r="B779" t="n">
        <v>0.3738992251044132</v>
      </c>
      <c r="C779" t="n">
        <v>0.7152211528581842</v>
      </c>
      <c r="D779" t="n">
        <v>0.05</v>
      </c>
    </row>
    <row r="780">
      <c r="A780" t="n">
        <v>24.54545454545453</v>
      </c>
      <c r="B780" t="n">
        <v>0.4177682691880497</v>
      </c>
      <c r="C780" t="n">
        <v>0.7905780716371674</v>
      </c>
      <c r="D780" t="n">
        <v>0.05</v>
      </c>
    </row>
    <row r="781">
      <c r="A781" t="n">
        <v>27.27272727272727</v>
      </c>
      <c r="B781" t="n">
        <v>0.461189735109423</v>
      </c>
      <c r="C781" t="n">
        <v>0.839446242057673</v>
      </c>
      <c r="D781" t="n">
        <v>0.05</v>
      </c>
    </row>
    <row r="782">
      <c r="A782" t="n">
        <v>29.99999999999999</v>
      </c>
      <c r="B782" t="n">
        <v>0.4994551683111774</v>
      </c>
      <c r="C782" t="n">
        <v>0.82654739143836</v>
      </c>
      <c r="D782" t="n">
        <v>0.05</v>
      </c>
    </row>
    <row r="783">
      <c r="A783" t="n">
        <v>32.72727272727272</v>
      </c>
      <c r="B783" t="n">
        <v>0.5429451298037642</v>
      </c>
      <c r="C783" t="n">
        <v>0.8136360435917218</v>
      </c>
      <c r="D783" t="n">
        <v>0.05</v>
      </c>
    </row>
    <row r="784">
      <c r="A784" t="n">
        <v>35.45454545454544</v>
      </c>
      <c r="B784" t="n">
        <v>0.5817040676787262</v>
      </c>
      <c r="C784" t="n">
        <v>0.8985795337205384</v>
      </c>
      <c r="D784" t="n">
        <v>0.05</v>
      </c>
    </row>
    <row r="785">
      <c r="A785" t="n">
        <v>38.18181818181816</v>
      </c>
      <c r="B785" t="n">
        <v>0.6196799611063947</v>
      </c>
      <c r="C785" t="n">
        <v>0.9368177455325608</v>
      </c>
      <c r="D785" t="n">
        <v>0.05</v>
      </c>
    </row>
    <row r="786">
      <c r="A786" t="n">
        <v>40.90909090909091</v>
      </c>
      <c r="B786" t="n">
        <v>0.6558631332290284</v>
      </c>
      <c r="C786" t="n">
        <v>0.9172682868294448</v>
      </c>
      <c r="D786" t="n">
        <v>0.05</v>
      </c>
    </row>
    <row r="787">
      <c r="A787" t="n">
        <v>43.63636363636363</v>
      </c>
      <c r="B787" t="n">
        <v>0.6898922282526793</v>
      </c>
      <c r="C787" t="n">
        <v>0.9146700429559717</v>
      </c>
      <c r="D787" t="n">
        <v>0.05</v>
      </c>
    </row>
    <row r="788">
      <c r="A788" t="n">
        <v>46.36363636363635</v>
      </c>
      <c r="B788" t="n">
        <v>0.7252473307710747</v>
      </c>
      <c r="C788" t="n">
        <v>0.9434854632300306</v>
      </c>
      <c r="D788" t="n">
        <v>0.05</v>
      </c>
    </row>
    <row r="789">
      <c r="A789" t="n">
        <v>49.09090909090909</v>
      </c>
      <c r="B789" t="n">
        <v>0.7549649797444936</v>
      </c>
      <c r="C789" t="n">
        <v>0.9462336433674631</v>
      </c>
      <c r="D789" t="n">
        <v>0.05</v>
      </c>
    </row>
    <row r="790">
      <c r="A790" t="n">
        <v>51.81818181818181</v>
      </c>
      <c r="B790" t="n">
        <v>0.7866033085916294</v>
      </c>
      <c r="C790" t="n">
        <v>0.9624305222401357</v>
      </c>
      <c r="D790" t="n">
        <v>0.05</v>
      </c>
    </row>
    <row r="791">
      <c r="A791" t="n">
        <v>54.54545454545453</v>
      </c>
      <c r="B791" t="n">
        <v>0.8154605725257739</v>
      </c>
      <c r="C791" t="n">
        <v>0.989059005639476</v>
      </c>
      <c r="D791" t="n">
        <v>0.05</v>
      </c>
    </row>
    <row r="792">
      <c r="A792" t="n">
        <v>57.27272727272725</v>
      </c>
      <c r="B792" t="n">
        <v>0.8422000030013305</v>
      </c>
      <c r="C792" t="n">
        <v>0.9536118753690023</v>
      </c>
      <c r="D792" t="n">
        <v>0.05</v>
      </c>
    </row>
    <row r="793">
      <c r="A793" t="n">
        <v>60</v>
      </c>
      <c r="B793" t="n">
        <v>0.8647556778652269</v>
      </c>
      <c r="C793" t="n">
        <v>0.9675031096296891</v>
      </c>
      <c r="D793" t="n">
        <v>0.05</v>
      </c>
    </row>
    <row r="794">
      <c r="A794" t="n">
        <v>62.72727272727272</v>
      </c>
      <c r="B794" t="n">
        <v>0.8900943534015947</v>
      </c>
      <c r="C794" t="n">
        <v>0.9797653007024083</v>
      </c>
      <c r="D794" t="n">
        <v>0.05</v>
      </c>
    </row>
    <row r="795">
      <c r="A795" t="n">
        <v>65.45454545454544</v>
      </c>
      <c r="B795" t="n">
        <v>0.9096088707128611</v>
      </c>
      <c r="C795" t="n">
        <v>0.9518695738779612</v>
      </c>
      <c r="D795" t="n">
        <v>0.05</v>
      </c>
    </row>
    <row r="796">
      <c r="A796" t="n">
        <v>68.18181818181816</v>
      </c>
      <c r="B796" t="n">
        <v>0.9302100659894996</v>
      </c>
      <c r="C796" t="n">
        <v>0.9524231242351617</v>
      </c>
      <c r="D796" t="n">
        <v>0.05</v>
      </c>
    </row>
    <row r="797">
      <c r="A797" t="n">
        <v>70.90909090909091</v>
      </c>
      <c r="B797" t="n">
        <v>0.9446924493277598</v>
      </c>
      <c r="C797" t="n">
        <v>0.9911269756695883</v>
      </c>
      <c r="D797" t="n">
        <v>0.05</v>
      </c>
    </row>
    <row r="798">
      <c r="A798" t="n">
        <v>73.63636363636363</v>
      </c>
      <c r="B798" t="n">
        <v>0.9599035708310417</v>
      </c>
      <c r="C798" t="n">
        <v>0.9421233979600556</v>
      </c>
      <c r="D798" t="n">
        <v>0.05</v>
      </c>
    </row>
    <row r="799">
      <c r="A799" t="n">
        <v>76.36363636363635</v>
      </c>
      <c r="B799" t="n">
        <v>0.9734839038050174</v>
      </c>
      <c r="C799" t="n">
        <v>0.926638992114459</v>
      </c>
      <c r="D799" t="n">
        <v>0.05</v>
      </c>
    </row>
    <row r="800">
      <c r="A800" t="n">
        <v>79.09090909090907</v>
      </c>
      <c r="B800" t="n">
        <v>0.9815860994952209</v>
      </c>
      <c r="C800" t="n">
        <v>0.9355755428645816</v>
      </c>
      <c r="D800" t="n">
        <v>0.05</v>
      </c>
    </row>
    <row r="801">
      <c r="A801" t="n">
        <v>81.81818181818181</v>
      </c>
      <c r="B801" t="n">
        <v>0.9887154481582798</v>
      </c>
      <c r="C801" t="n">
        <v>0.8827589802996063</v>
      </c>
      <c r="D801" t="n">
        <v>0.05</v>
      </c>
    </row>
    <row r="802">
      <c r="A802" t="n">
        <v>84.54545454545453</v>
      </c>
      <c r="B802" t="n">
        <v>0.9948036249476138</v>
      </c>
      <c r="C802" t="n">
        <v>0.8837991697422206</v>
      </c>
      <c r="D802" t="n">
        <v>0.05</v>
      </c>
    </row>
    <row r="803">
      <c r="A803" t="n">
        <v>87.27272727272725</v>
      </c>
      <c r="B803" t="n">
        <v>0.9974193994774939</v>
      </c>
      <c r="C803" t="n">
        <v>0.8967647336868244</v>
      </c>
      <c r="D803" t="n">
        <v>0.05</v>
      </c>
    </row>
    <row r="804">
      <c r="A804" t="n">
        <v>90</v>
      </c>
      <c r="B804" t="n">
        <v>0.9998771123478926</v>
      </c>
      <c r="C804" t="n">
        <v>0.8550357476728437</v>
      </c>
      <c r="D804" t="n">
        <v>0.05</v>
      </c>
    </row>
    <row r="805">
      <c r="A805" t="n">
        <v>92.72727272727272</v>
      </c>
      <c r="B805" t="n">
        <v>0.9977782487716044</v>
      </c>
      <c r="C805" t="n">
        <v>0.8352823109021078</v>
      </c>
      <c r="D805" t="n">
        <v>0.05</v>
      </c>
    </row>
    <row r="806">
      <c r="A806" t="n">
        <v>95.45454545454544</v>
      </c>
      <c r="B806" t="n">
        <v>0.9936351995431117</v>
      </c>
      <c r="C806" t="n">
        <v>0.8094935114562646</v>
      </c>
      <c r="D806" t="n">
        <v>0.05</v>
      </c>
    </row>
    <row r="807">
      <c r="A807" t="n">
        <v>98.18181818181816</v>
      </c>
      <c r="B807" t="n">
        <v>0.9901048098639802</v>
      </c>
      <c r="C807" t="n">
        <v>0.7816242318528064</v>
      </c>
      <c r="D807" t="n">
        <v>0.05</v>
      </c>
    </row>
    <row r="808">
      <c r="A808" t="n">
        <v>100.9090909090909</v>
      </c>
      <c r="B808" t="n">
        <v>0.9827034954814146</v>
      </c>
      <c r="C808" t="n">
        <v>0.7706866152352566</v>
      </c>
      <c r="D808" t="n">
        <v>0.05</v>
      </c>
    </row>
    <row r="809">
      <c r="A809" t="n">
        <v>103.6363636363636</v>
      </c>
      <c r="B809" t="n">
        <v>0.9724878020046384</v>
      </c>
      <c r="C809" t="n">
        <v>0.7567407867360983</v>
      </c>
      <c r="D809" t="n">
        <v>0.05</v>
      </c>
    </row>
    <row r="810">
      <c r="A810" t="n">
        <v>106.3636363636363</v>
      </c>
      <c r="B810" t="n">
        <v>0.9619331558752374</v>
      </c>
      <c r="C810" t="n">
        <v>0.7521494896425295</v>
      </c>
      <c r="D810" t="n">
        <v>0.05</v>
      </c>
    </row>
    <row r="811">
      <c r="A811" t="n">
        <v>109.0909090909091</v>
      </c>
      <c r="B811" t="n">
        <v>0.9463635923139789</v>
      </c>
      <c r="C811" t="n">
        <v>0.6599032993025297</v>
      </c>
      <c r="D811" t="n">
        <v>0.05</v>
      </c>
    </row>
    <row r="812">
      <c r="A812" t="n">
        <v>111.8181818181818</v>
      </c>
      <c r="B812" t="n">
        <v>0.9304541605995098</v>
      </c>
      <c r="C812" t="n">
        <v>0.6266179606653753</v>
      </c>
      <c r="D812" t="n">
        <v>0.05</v>
      </c>
    </row>
    <row r="813">
      <c r="A813" t="n">
        <v>114.5454545454545</v>
      </c>
      <c r="B813" t="n">
        <v>0.909835815700766</v>
      </c>
      <c r="C813" t="n">
        <v>0.6445835468035852</v>
      </c>
      <c r="D813" t="n">
        <v>0.05</v>
      </c>
    </row>
    <row r="814">
      <c r="A814" t="n">
        <v>117.2727272727273</v>
      </c>
      <c r="B814" t="n">
        <v>0.8875428717807</v>
      </c>
      <c r="C814" t="n">
        <v>0.623469239677624</v>
      </c>
      <c r="D814" t="n">
        <v>0.05</v>
      </c>
    </row>
    <row r="815">
      <c r="A815" t="n">
        <v>120</v>
      </c>
      <c r="B815" t="n">
        <v>0.8666143090442472</v>
      </c>
      <c r="C815" t="n">
        <v>0.5655513154417311</v>
      </c>
      <c r="D815" t="n">
        <v>0.05</v>
      </c>
    </row>
    <row r="816">
      <c r="A816" t="n">
        <v>122.7272727272727</v>
      </c>
      <c r="B816" t="n">
        <v>0.8424710722922456</v>
      </c>
      <c r="C816" t="n">
        <v>0.5299504413203393</v>
      </c>
      <c r="D816" t="n">
        <v>0.05</v>
      </c>
    </row>
    <row r="817">
      <c r="A817" t="n">
        <v>125.4545454545454</v>
      </c>
      <c r="B817" t="n">
        <v>0.8145330570313487</v>
      </c>
      <c r="C817" t="n">
        <v>0.5171532965032264</v>
      </c>
      <c r="D817" t="n">
        <v>0.05</v>
      </c>
    </row>
    <row r="818">
      <c r="A818" t="n">
        <v>128.1818181818182</v>
      </c>
      <c r="B818" t="n">
        <v>0.7904312585957233</v>
      </c>
      <c r="C818" t="n">
        <v>0.4766527904151758</v>
      </c>
      <c r="D818" t="n">
        <v>0.05</v>
      </c>
    </row>
    <row r="819">
      <c r="A819" t="n">
        <v>130.9090909090909</v>
      </c>
      <c r="B819" t="n">
        <v>0.7579127804087835</v>
      </c>
      <c r="C819" t="n">
        <v>0.446767557544422</v>
      </c>
      <c r="D819" t="n">
        <v>0.05</v>
      </c>
    </row>
    <row r="820">
      <c r="A820" t="n">
        <v>133.6363636363636</v>
      </c>
      <c r="B820" t="n">
        <v>0.7249408375637382</v>
      </c>
      <c r="C820" t="n">
        <v>0.4307137595319368</v>
      </c>
      <c r="D820" t="n">
        <v>0.05</v>
      </c>
    </row>
    <row r="821">
      <c r="A821" t="n">
        <v>136.3636363636363</v>
      </c>
      <c r="B821" t="n">
        <v>0.6911473482130562</v>
      </c>
      <c r="C821" t="n">
        <v>0.3793779159828884</v>
      </c>
      <c r="D821" t="n">
        <v>0.05</v>
      </c>
    </row>
    <row r="822">
      <c r="A822" t="n">
        <v>139.0909090909091</v>
      </c>
      <c r="B822" t="n">
        <v>0.6586738494427569</v>
      </c>
      <c r="C822" t="n">
        <v>0.357192855861498</v>
      </c>
      <c r="D822" t="n">
        <v>0.05</v>
      </c>
    </row>
    <row r="823">
      <c r="A823" t="n">
        <v>141.8181818181818</v>
      </c>
      <c r="B823" t="n">
        <v>0.6187923224058006</v>
      </c>
      <c r="C823" t="n">
        <v>0.328944476860088</v>
      </c>
      <c r="D823" t="n">
        <v>0.05</v>
      </c>
    </row>
    <row r="824">
      <c r="A824" t="n">
        <v>144.5454545454545</v>
      </c>
      <c r="B824" t="n">
        <v>0.5814081064173914</v>
      </c>
      <c r="C824" t="n">
        <v>0.2847877491243219</v>
      </c>
      <c r="D824" t="n">
        <v>0.05</v>
      </c>
    </row>
    <row r="825">
      <c r="A825" t="n">
        <v>147.2727272727273</v>
      </c>
      <c r="B825" t="n">
        <v>0.5434053278910921</v>
      </c>
      <c r="C825" t="n">
        <v>0.2497644286143436</v>
      </c>
      <c r="D825" t="n">
        <v>0.05</v>
      </c>
    </row>
    <row r="826">
      <c r="A826" t="n">
        <v>150</v>
      </c>
      <c r="B826" t="n">
        <v>0.5024939167806551</v>
      </c>
      <c r="C826" t="n">
        <v>0.2648550159463193</v>
      </c>
      <c r="D826" t="n">
        <v>0.05</v>
      </c>
    </row>
    <row r="827">
      <c r="A827" t="n">
        <v>152.7272727272727</v>
      </c>
      <c r="B827" t="n">
        <v>0.4590001227526043</v>
      </c>
      <c r="C827" t="n">
        <v>0.1869143261605297</v>
      </c>
      <c r="D827" t="n">
        <v>0.05</v>
      </c>
    </row>
    <row r="828">
      <c r="A828" t="n">
        <v>155.4545454545454</v>
      </c>
      <c r="B828" t="n">
        <v>0.4167392942573259</v>
      </c>
      <c r="C828" t="n">
        <v>0.1474137072997225</v>
      </c>
      <c r="D828" t="n">
        <v>0.05</v>
      </c>
    </row>
    <row r="829">
      <c r="A829" t="n">
        <v>158.1818181818182</v>
      </c>
      <c r="B829" t="n">
        <v>0.3742464990533347</v>
      </c>
      <c r="C829" t="n">
        <v>0.1298112044678796</v>
      </c>
      <c r="D829" t="n">
        <v>0.05</v>
      </c>
    </row>
    <row r="830">
      <c r="A830" t="n">
        <v>160.9090909090909</v>
      </c>
      <c r="B830" t="n">
        <v>0.3266122014238991</v>
      </c>
      <c r="C830" t="n">
        <v>0.0983159247444987</v>
      </c>
      <c r="D830" t="n">
        <v>0.05</v>
      </c>
    </row>
    <row r="831">
      <c r="A831" t="n">
        <v>163.6363636363636</v>
      </c>
      <c r="B831" t="n">
        <v>0.2835605742914623</v>
      </c>
      <c r="C831" t="n">
        <v>0.0620702266620301</v>
      </c>
      <c r="D831" t="n">
        <v>0.05</v>
      </c>
    </row>
    <row r="832">
      <c r="A832" t="n">
        <v>166.3636363636363</v>
      </c>
      <c r="B832" t="n">
        <v>0.2350222231351501</v>
      </c>
      <c r="C832" t="n">
        <v>0.01105838547864576</v>
      </c>
      <c r="D832" t="n">
        <v>0.05</v>
      </c>
    </row>
    <row r="833">
      <c r="A833" t="n">
        <v>169.0909090909091</v>
      </c>
      <c r="B833" t="n">
        <v>0.1906467750245353</v>
      </c>
      <c r="C833" t="n">
        <v>-0.01110348291256545</v>
      </c>
      <c r="D833" t="n">
        <v>0.05</v>
      </c>
    </row>
    <row r="834">
      <c r="A834" t="n">
        <v>171.8181818181818</v>
      </c>
      <c r="B834" t="n">
        <v>0.1429452052640845</v>
      </c>
      <c r="C834" t="n">
        <v>-0.06768609426029312</v>
      </c>
      <c r="D834" t="n">
        <v>0.05</v>
      </c>
    </row>
    <row r="835">
      <c r="A835" t="n">
        <v>174.5454545454545</v>
      </c>
      <c r="B835" t="n">
        <v>0.09498246145097429</v>
      </c>
      <c r="C835" t="n">
        <v>-0.08097878013867245</v>
      </c>
      <c r="D835" t="n">
        <v>0.05</v>
      </c>
    </row>
    <row r="836">
      <c r="A836" t="n">
        <v>177.2727272727273</v>
      </c>
      <c r="B836" t="n">
        <v>0.04761960943751389</v>
      </c>
      <c r="C836" t="n">
        <v>-0.09035335088689291</v>
      </c>
      <c r="D836" t="n">
        <v>0.05</v>
      </c>
    </row>
    <row r="837">
      <c r="A837" t="n">
        <v>180</v>
      </c>
      <c r="B837" t="n">
        <v>0.02203473140603656</v>
      </c>
      <c r="C837" t="n">
        <v>-0.09335612418915359</v>
      </c>
      <c r="D837" t="n">
        <v>0.05</v>
      </c>
    </row>
    <row r="841">
      <c r="A841" t="inlineStr">
        <is>
          <t>L9 Osram LED Classic A100 7,2 W</t>
        </is>
      </c>
    </row>
    <row r="842">
      <c r="A842" t="inlineStr">
        <is>
          <t>Phase_deg</t>
        </is>
      </c>
      <c r="B842" t="inlineStr">
        <is>
          <t>U_norm</t>
        </is>
      </c>
      <c r="C842" t="inlineStr">
        <is>
          <t>I_norm</t>
        </is>
      </c>
      <c r="D842" t="inlineStr">
        <is>
          <t>Threshold5</t>
        </is>
      </c>
      <c r="E842" t="inlineStr">
        <is>
          <t>Limit60_X</t>
        </is>
      </c>
      <c r="F842" t="inlineStr">
        <is>
          <t>Limit60_Y</t>
        </is>
      </c>
      <c r="G842" t="inlineStr">
        <is>
          <t>Limit65_X</t>
        </is>
      </c>
      <c r="H842" t="inlineStr">
        <is>
          <t>Limit65_Y</t>
        </is>
      </c>
      <c r="I842" t="inlineStr">
        <is>
          <t>Limit90_X</t>
        </is>
      </c>
      <c r="J842" t="inlineStr">
        <is>
          <t>Limit90_Y</t>
        </is>
      </c>
      <c r="K842" t="inlineStr">
        <is>
          <t>Measured_X</t>
        </is>
      </c>
      <c r="L842" t="inlineStr">
        <is>
          <t>Measured_Y</t>
        </is>
      </c>
    </row>
    <row r="843">
      <c r="A843" t="n">
        <v>-90</v>
      </c>
      <c r="B843" t="n">
        <v>-1.001446879055184</v>
      </c>
      <c r="C843" t="n">
        <v>-0.2587232829866344</v>
      </c>
      <c r="D843" t="n">
        <v>0.05</v>
      </c>
      <c r="E843" t="n">
        <v>60</v>
      </c>
      <c r="F843" t="n">
        <v>-0.1</v>
      </c>
      <c r="G843" t="n">
        <v>65</v>
      </c>
      <c r="H843" t="n">
        <v>-0.1</v>
      </c>
      <c r="I843" t="n">
        <v>90</v>
      </c>
      <c r="J843" t="n">
        <v>-0.1</v>
      </c>
      <c r="K843" t="n">
        <v>58.49366446528008</v>
      </c>
      <c r="L843" t="n">
        <v>0.05</v>
      </c>
      <c r="M843" t="n">
        <v>-90</v>
      </c>
      <c r="N843" t="n">
        <v>0.05</v>
      </c>
    </row>
    <row r="844">
      <c r="A844" t="n">
        <v>-87.27272727272727</v>
      </c>
      <c r="B844" t="n">
        <v>-0.9996821934882451</v>
      </c>
      <c r="C844" t="n">
        <v>-0.2107245543712912</v>
      </c>
      <c r="D844" t="n">
        <v>0.05</v>
      </c>
      <c r="E844" t="n">
        <v>60</v>
      </c>
      <c r="F844" t="n">
        <v>1.1</v>
      </c>
      <c r="G844" t="n">
        <v>65</v>
      </c>
      <c r="H844" t="n">
        <v>1.1</v>
      </c>
      <c r="I844" t="n">
        <v>90</v>
      </c>
      <c r="J844" t="n">
        <v>1.1</v>
      </c>
      <c r="K844" t="n">
        <v>63.93949000619114</v>
      </c>
      <c r="L844" t="n">
        <v>1</v>
      </c>
      <c r="M844" t="n">
        <v>180</v>
      </c>
      <c r="N844" t="n">
        <v>0.05</v>
      </c>
    </row>
    <row r="845">
      <c r="A845" t="n">
        <v>-84.54545454545455</v>
      </c>
      <c r="B845" t="n">
        <v>-0.9954642012281821</v>
      </c>
      <c r="C845" t="n">
        <v>-0.1339378870056742</v>
      </c>
      <c r="D845" t="n">
        <v>0.05</v>
      </c>
      <c r="K845" t="n">
        <v>98.96155512674359</v>
      </c>
      <c r="L845" t="n">
        <v>0.05</v>
      </c>
    </row>
    <row r="846">
      <c r="A846" t="n">
        <v>-81.81818181818181</v>
      </c>
      <c r="B846" t="n">
        <v>-0.9884615767599179</v>
      </c>
      <c r="C846" t="n">
        <v>-0.04655701452423439</v>
      </c>
      <c r="D846" t="n">
        <v>0.05</v>
      </c>
    </row>
    <row r="847">
      <c r="A847" t="n">
        <v>-79.09090909090909</v>
      </c>
      <c r="B847" t="n">
        <v>-0.9825302252109062</v>
      </c>
      <c r="C847" t="n">
        <v>-0.01195431451542082</v>
      </c>
      <c r="D847" t="n">
        <v>0.05</v>
      </c>
    </row>
    <row r="848">
      <c r="A848" t="n">
        <v>-76.36363636363636</v>
      </c>
      <c r="B848" t="n">
        <v>-0.972141624093478</v>
      </c>
      <c r="C848" t="n">
        <v>0.03552171118606334</v>
      </c>
      <c r="D848" t="n">
        <v>0.05</v>
      </c>
    </row>
    <row r="849">
      <c r="A849" t="n">
        <v>-73.63636363636364</v>
      </c>
      <c r="B849" t="n">
        <v>-0.9609461943804768</v>
      </c>
      <c r="C849" t="n">
        <v>0.03873431739525601</v>
      </c>
      <c r="D849" t="n">
        <v>0.05</v>
      </c>
    </row>
    <row r="850">
      <c r="A850" t="n">
        <v>-70.90909090909091</v>
      </c>
      <c r="B850" t="n">
        <v>-0.9427938952270107</v>
      </c>
      <c r="C850" t="n">
        <v>0.03874966035291449</v>
      </c>
      <c r="D850" t="n">
        <v>0.05</v>
      </c>
    </row>
    <row r="851">
      <c r="A851" t="n">
        <v>-68.18181818181819</v>
      </c>
      <c r="B851" t="n">
        <v>-0.927313814805227</v>
      </c>
      <c r="C851" t="n">
        <v>0.04680021643925494</v>
      </c>
      <c r="D851" t="n">
        <v>0.05</v>
      </c>
    </row>
    <row r="852">
      <c r="A852" t="n">
        <v>-65.45454545454545</v>
      </c>
      <c r="B852" t="n">
        <v>-0.911153956362334</v>
      </c>
      <c r="C852" t="n">
        <v>0.04748182054351042</v>
      </c>
      <c r="D852" t="n">
        <v>0.05</v>
      </c>
    </row>
    <row r="853">
      <c r="A853" t="n">
        <v>-62.72727272727273</v>
      </c>
      <c r="B853" t="n">
        <v>-0.8864904483217957</v>
      </c>
      <c r="C853" t="n">
        <v>0.04403628781156373</v>
      </c>
      <c r="D853" t="n">
        <v>0.05</v>
      </c>
    </row>
    <row r="854">
      <c r="A854" t="n">
        <v>-60</v>
      </c>
      <c r="B854" t="n">
        <v>-0.8640939600583801</v>
      </c>
      <c r="C854" t="n">
        <v>0.04841364243425943</v>
      </c>
      <c r="D854" t="n">
        <v>0.05</v>
      </c>
    </row>
    <row r="855">
      <c r="A855" t="n">
        <v>-57.27272727272727</v>
      </c>
      <c r="B855" t="n">
        <v>-0.8418812890595616</v>
      </c>
      <c r="C855" t="n">
        <v>0.04018149131211631</v>
      </c>
      <c r="D855" t="n">
        <v>0.05</v>
      </c>
    </row>
    <row r="856">
      <c r="A856" t="n">
        <v>-54.54545454545455</v>
      </c>
      <c r="B856" t="n">
        <v>-0.8120499695634231</v>
      </c>
      <c r="C856" t="n">
        <v>0.0565037949670782</v>
      </c>
      <c r="D856" t="n">
        <v>0.05</v>
      </c>
    </row>
    <row r="857">
      <c r="A857" t="n">
        <v>-51.81818181818182</v>
      </c>
      <c r="B857" t="n">
        <v>-0.7835087143507744</v>
      </c>
      <c r="C857" t="n">
        <v>0.0531979414559411</v>
      </c>
      <c r="D857" t="n">
        <v>0.05</v>
      </c>
    </row>
    <row r="858">
      <c r="A858" t="n">
        <v>-49.09090909090909</v>
      </c>
      <c r="B858" t="n">
        <v>-0.7559239061780875</v>
      </c>
      <c r="C858" t="n">
        <v>0.05722110058931824</v>
      </c>
      <c r="D858" t="n">
        <v>0.05</v>
      </c>
    </row>
    <row r="859">
      <c r="A859" t="n">
        <v>-46.36363636363637</v>
      </c>
      <c r="B859" t="n">
        <v>-0.7234403182278402</v>
      </c>
      <c r="C859" t="n">
        <v>0.06018737119186805</v>
      </c>
      <c r="D859" t="n">
        <v>0.05</v>
      </c>
    </row>
    <row r="860">
      <c r="A860" t="n">
        <v>-43.63636363636364</v>
      </c>
      <c r="B860" t="n">
        <v>-0.6901928139832689</v>
      </c>
      <c r="C860" t="n">
        <v>0.06037572875629032</v>
      </c>
      <c r="D860" t="n">
        <v>0.05</v>
      </c>
    </row>
    <row r="861">
      <c r="A861" t="n">
        <v>-40.90909090909091</v>
      </c>
      <c r="B861" t="n">
        <v>-0.6513845243417673</v>
      </c>
      <c r="C861" t="n">
        <v>0.05993898750272711</v>
      </c>
      <c r="D861" t="n">
        <v>0.05</v>
      </c>
    </row>
    <row r="862">
      <c r="A862" t="n">
        <v>-38.18181818181819</v>
      </c>
      <c r="B862" t="n">
        <v>-0.6178156646213525</v>
      </c>
      <c r="C862" t="n">
        <v>0.06161687128448261</v>
      </c>
      <c r="D862" t="n">
        <v>0.05</v>
      </c>
    </row>
    <row r="863">
      <c r="A863" t="n">
        <v>-35.45454545454546</v>
      </c>
      <c r="B863" t="n">
        <v>-0.5813940316351169</v>
      </c>
      <c r="C863" t="n">
        <v>0.06161687128448261</v>
      </c>
      <c r="D863" t="n">
        <v>0.05</v>
      </c>
    </row>
    <row r="864">
      <c r="A864" t="n">
        <v>-32.72727272727273</v>
      </c>
      <c r="B864" t="n">
        <v>-0.5402669344912355</v>
      </c>
      <c r="C864" t="n">
        <v>0.06141316943111585</v>
      </c>
      <c r="D864" t="n">
        <v>0.05</v>
      </c>
    </row>
    <row r="865">
      <c r="A865" t="n">
        <v>-30.00000000000001</v>
      </c>
      <c r="B865" t="n">
        <v>-0.4983594746777653</v>
      </c>
      <c r="C865" t="n">
        <v>0.06804314805575942</v>
      </c>
      <c r="D865" t="n">
        <v>0.05</v>
      </c>
    </row>
    <row r="866">
      <c r="A866" t="n">
        <v>-27.27272727272728</v>
      </c>
      <c r="B866" t="n">
        <v>-0.4571504283970487</v>
      </c>
      <c r="C866" t="n">
        <v>0.06481467918833815</v>
      </c>
      <c r="D866" t="n">
        <v>0.05</v>
      </c>
    </row>
    <row r="867">
      <c r="A867" t="n">
        <v>-24.54545454545455</v>
      </c>
      <c r="B867" t="n">
        <v>-0.4153248711419278</v>
      </c>
      <c r="C867" t="n">
        <v>0.06377305898958451</v>
      </c>
      <c r="D867" t="n">
        <v>0.05</v>
      </c>
    </row>
    <row r="868">
      <c r="A868" t="n">
        <v>-21.81818181818183</v>
      </c>
      <c r="B868" t="n">
        <v>-0.369841605992066</v>
      </c>
      <c r="C868" t="n">
        <v>0.07038205772271852</v>
      </c>
      <c r="D868" t="n">
        <v>0.05</v>
      </c>
    </row>
    <row r="869">
      <c r="A869" t="n">
        <v>-19.09090909090909</v>
      </c>
      <c r="B869" t="n">
        <v>-0.3228687609844113</v>
      </c>
      <c r="C869" t="n">
        <v>0.06552137319091468</v>
      </c>
      <c r="D869" t="n">
        <v>0.05</v>
      </c>
    </row>
    <row r="870">
      <c r="A870" t="n">
        <v>-16.36363636363637</v>
      </c>
      <c r="B870" t="n">
        <v>-0.2803866726900581</v>
      </c>
      <c r="C870" t="n">
        <v>0.0722048610519679</v>
      </c>
      <c r="D870" t="n">
        <v>0.05</v>
      </c>
    </row>
    <row r="871">
      <c r="A871" t="n">
        <v>-13.63636363636364</v>
      </c>
      <c r="B871" t="n">
        <v>-0.234100974881613</v>
      </c>
      <c r="C871" t="n">
        <v>0.06049386966682578</v>
      </c>
      <c r="D871" t="n">
        <v>0.05</v>
      </c>
    </row>
    <row r="872">
      <c r="A872" t="n">
        <v>-10.90909090909092</v>
      </c>
      <c r="B872" t="n">
        <v>-0.1862524238973716</v>
      </c>
      <c r="C872" t="n">
        <v>0.08393047356534074</v>
      </c>
      <c r="D872" t="n">
        <v>0.05</v>
      </c>
    </row>
    <row r="873">
      <c r="A873" t="n">
        <v>-8.181818181818187</v>
      </c>
      <c r="B873" t="n">
        <v>-0.1397270517340741</v>
      </c>
      <c r="C873" t="n">
        <v>0.06619710949227074</v>
      </c>
      <c r="D873" t="n">
        <v>0.05</v>
      </c>
    </row>
    <row r="874">
      <c r="A874" t="n">
        <v>-5.454545454545467</v>
      </c>
      <c r="B874" t="n">
        <v>-0.09397231595689945</v>
      </c>
      <c r="C874" t="n">
        <v>0.06736535807219848</v>
      </c>
      <c r="D874" t="n">
        <v>0.05</v>
      </c>
    </row>
    <row r="875">
      <c r="A875" t="n">
        <v>-2.727272727272734</v>
      </c>
      <c r="B875" t="n">
        <v>-0.04410250900611049</v>
      </c>
      <c r="C875" t="n">
        <v>0.07739128744468854</v>
      </c>
      <c r="D875" t="n">
        <v>0.05</v>
      </c>
    </row>
    <row r="876">
      <c r="A876" t="n">
        <v>0</v>
      </c>
      <c r="B876" t="n">
        <v>0.00114163726402268</v>
      </c>
      <c r="C876" t="n">
        <v>0.07504441850682363</v>
      </c>
      <c r="D876" t="n">
        <v>0.05</v>
      </c>
    </row>
    <row r="877">
      <c r="A877" t="n">
        <v>2.72727272727272</v>
      </c>
      <c r="B877" t="n">
        <v>0.04761307332886818</v>
      </c>
      <c r="C877" t="n">
        <v>0.06838735511847401</v>
      </c>
      <c r="D877" t="n">
        <v>0.05</v>
      </c>
    </row>
    <row r="878">
      <c r="A878" t="n">
        <v>5.454545454545453</v>
      </c>
      <c r="B878" t="n">
        <v>0.09512200366209551</v>
      </c>
      <c r="C878" t="n">
        <v>0.06860102943416259</v>
      </c>
      <c r="D878" t="n">
        <v>0.05</v>
      </c>
    </row>
    <row r="879">
      <c r="A879" t="n">
        <v>8.181818181818173</v>
      </c>
      <c r="B879" t="n">
        <v>0.1433992496175442</v>
      </c>
      <c r="C879" t="n">
        <v>0.073149994994633</v>
      </c>
      <c r="D879" t="n">
        <v>0.05</v>
      </c>
    </row>
    <row r="880">
      <c r="A880" t="n">
        <v>10.90909090909091</v>
      </c>
      <c r="B880" t="n">
        <v>0.1932619700184236</v>
      </c>
      <c r="C880" t="n">
        <v>0.07233480800305048</v>
      </c>
      <c r="D880" t="n">
        <v>0.05</v>
      </c>
    </row>
    <row r="881">
      <c r="A881" t="n">
        <v>13.63636363636363</v>
      </c>
      <c r="B881" t="n">
        <v>0.2371617854129829</v>
      </c>
      <c r="C881" t="n">
        <v>0.06138041530783486</v>
      </c>
      <c r="D881" t="n">
        <v>0.05</v>
      </c>
    </row>
    <row r="882">
      <c r="A882" t="n">
        <v>16.36363636363636</v>
      </c>
      <c r="B882" t="n">
        <v>0.2829168087412854</v>
      </c>
      <c r="C882" t="n">
        <v>0.06701061375729726</v>
      </c>
      <c r="D882" t="n">
        <v>0.05</v>
      </c>
    </row>
    <row r="883">
      <c r="A883" t="n">
        <v>19.09090909090908</v>
      </c>
      <c r="B883" t="n">
        <v>0.3299985410630888</v>
      </c>
      <c r="C883" t="n">
        <v>0.06892336028147779</v>
      </c>
      <c r="D883" t="n">
        <v>0.05</v>
      </c>
    </row>
    <row r="884">
      <c r="A884" t="n">
        <v>21.81818181818181</v>
      </c>
      <c r="B884" t="n">
        <v>0.3731530722151095</v>
      </c>
      <c r="C884" t="n">
        <v>0.06877912065412896</v>
      </c>
      <c r="D884" t="n">
        <v>0.05</v>
      </c>
    </row>
    <row r="885">
      <c r="A885" t="n">
        <v>24.54545454545453</v>
      </c>
      <c r="B885" t="n">
        <v>0.4172659523524532</v>
      </c>
      <c r="C885" t="n">
        <v>0.06443913997028325</v>
      </c>
      <c r="D885" t="n">
        <v>0.05</v>
      </c>
    </row>
    <row r="886">
      <c r="A886" t="n">
        <v>27.27272727272727</v>
      </c>
      <c r="B886" t="n">
        <v>0.4585431824527937</v>
      </c>
      <c r="C886" t="n">
        <v>0.06317293510550873</v>
      </c>
      <c r="D886" t="n">
        <v>0.05</v>
      </c>
    </row>
    <row r="887">
      <c r="A887" t="n">
        <v>29.99999999999999</v>
      </c>
      <c r="B887" t="n">
        <v>0.5014375305802645</v>
      </c>
      <c r="C887" t="n">
        <v>0.0611505500998004</v>
      </c>
      <c r="D887" t="n">
        <v>0.05</v>
      </c>
    </row>
    <row r="888">
      <c r="A888" t="n">
        <v>32.72727272727272</v>
      </c>
      <c r="B888" t="n">
        <v>0.542567116177933</v>
      </c>
      <c r="C888" t="n">
        <v>0.06013923972424975</v>
      </c>
      <c r="D888" t="n">
        <v>0.05</v>
      </c>
    </row>
    <row r="889">
      <c r="A889" t="n">
        <v>35.45454545454544</v>
      </c>
      <c r="B889" t="n">
        <v>0.5816874393317089</v>
      </c>
      <c r="C889" t="n">
        <v>0.05597888121083716</v>
      </c>
      <c r="D889" t="n">
        <v>0.05</v>
      </c>
    </row>
    <row r="890">
      <c r="A890" t="n">
        <v>38.18181818181816</v>
      </c>
      <c r="B890" t="n">
        <v>0.6197451163843311</v>
      </c>
      <c r="C890" t="n">
        <v>0.05249183829207254</v>
      </c>
      <c r="D890" t="n">
        <v>0.05</v>
      </c>
    </row>
    <row r="891">
      <c r="A891" t="n">
        <v>40.90909090909091</v>
      </c>
      <c r="B891" t="n">
        <v>0.6570364210941411</v>
      </c>
      <c r="C891" t="n">
        <v>0.06268123373138657</v>
      </c>
      <c r="D891" t="n">
        <v>0.05</v>
      </c>
    </row>
    <row r="892">
      <c r="A892" t="n">
        <v>43.63636363636363</v>
      </c>
      <c r="B892" t="n">
        <v>0.6951006120763799</v>
      </c>
      <c r="C892" t="n">
        <v>0.05932798158476888</v>
      </c>
      <c r="D892" t="n">
        <v>0.05</v>
      </c>
    </row>
    <row r="893">
      <c r="A893" t="n">
        <v>46.36363636363635</v>
      </c>
      <c r="B893" t="n">
        <v>0.723258463898935</v>
      </c>
      <c r="C893" t="n">
        <v>0.05362102235414749</v>
      </c>
      <c r="D893" t="n">
        <v>0.05</v>
      </c>
    </row>
    <row r="894">
      <c r="A894" t="n">
        <v>49.09090909090909</v>
      </c>
      <c r="B894" t="n">
        <v>0.7557987742323569</v>
      </c>
      <c r="C894" t="n">
        <v>0.0508636262745352</v>
      </c>
      <c r="D894" t="n">
        <v>0.05</v>
      </c>
    </row>
    <row r="895">
      <c r="A895" t="n">
        <v>51.81818181818181</v>
      </c>
      <c r="B895" t="n">
        <v>0.7881249956788536</v>
      </c>
      <c r="C895" t="n">
        <v>0.04650372538259933</v>
      </c>
      <c r="D895" t="n">
        <v>0.05</v>
      </c>
    </row>
    <row r="896">
      <c r="A896" t="n">
        <v>54.54545454545453</v>
      </c>
      <c r="B896" t="n">
        <v>0.8153687886417784</v>
      </c>
      <c r="C896" t="n">
        <v>0.04202206345705316</v>
      </c>
      <c r="D896" t="n">
        <v>0.05</v>
      </c>
    </row>
    <row r="897">
      <c r="A897" t="n">
        <v>57.27272727272725</v>
      </c>
      <c r="B897" t="n">
        <v>0.8448846742519072</v>
      </c>
      <c r="C897" t="n">
        <v>0.05002339063526378</v>
      </c>
      <c r="D897" t="n">
        <v>0.05</v>
      </c>
    </row>
    <row r="898">
      <c r="A898" t="n">
        <v>60</v>
      </c>
      <c r="B898" t="n">
        <v>0.865418251639688</v>
      </c>
      <c r="C898" t="n">
        <v>0.2417204301009618</v>
      </c>
      <c r="D898" t="n">
        <v>0.05</v>
      </c>
    </row>
    <row r="899">
      <c r="A899" t="n">
        <v>62.72727272727272</v>
      </c>
      <c r="B899" t="n">
        <v>0.8886160649261067</v>
      </c>
      <c r="C899" t="n">
        <v>0.9123744519225974</v>
      </c>
      <c r="D899" t="n">
        <v>0.05</v>
      </c>
    </row>
    <row r="900">
      <c r="A900" t="n">
        <v>65.45454545454544</v>
      </c>
      <c r="B900" t="n">
        <v>0.9102182034721658</v>
      </c>
      <c r="C900" t="n">
        <v>0.8979299481112671</v>
      </c>
      <c r="D900" t="n">
        <v>0.05</v>
      </c>
    </row>
    <row r="901">
      <c r="A901" t="n">
        <v>68.18181818181816</v>
      </c>
      <c r="B901" t="n">
        <v>0.9294584515126466</v>
      </c>
      <c r="C901" t="n">
        <v>0.7901619623057617</v>
      </c>
      <c r="D901" t="n">
        <v>0.05</v>
      </c>
    </row>
    <row r="902">
      <c r="A902" t="n">
        <v>70.90909090909091</v>
      </c>
      <c r="B902" t="n">
        <v>0.946818698875626</v>
      </c>
      <c r="C902" t="n">
        <v>0.7416407470796034</v>
      </c>
      <c r="D902" t="n">
        <v>0.05</v>
      </c>
    </row>
    <row r="903">
      <c r="A903" t="n">
        <v>73.63636363636363</v>
      </c>
      <c r="B903" t="n">
        <v>0.9585973745370719</v>
      </c>
      <c r="C903" t="n">
        <v>0.6717715129692472</v>
      </c>
      <c r="D903" t="n">
        <v>0.05</v>
      </c>
    </row>
    <row r="904">
      <c r="A904" t="n">
        <v>76.36363636363635</v>
      </c>
      <c r="B904" t="n">
        <v>0.9696893609086399</v>
      </c>
      <c r="C904" t="n">
        <v>0.6033841583214595</v>
      </c>
      <c r="D904" t="n">
        <v>0.05</v>
      </c>
    </row>
    <row r="905">
      <c r="A905" t="n">
        <v>79.09090909090907</v>
      </c>
      <c r="B905" t="n">
        <v>0.9823738662477182</v>
      </c>
      <c r="C905" t="n">
        <v>0.5416344871896817</v>
      </c>
      <c r="D905" t="n">
        <v>0.05</v>
      </c>
    </row>
    <row r="906">
      <c r="A906" t="n">
        <v>81.81818181818181</v>
      </c>
      <c r="B906" t="n">
        <v>0.9895517497995044</v>
      </c>
      <c r="C906" t="n">
        <v>0.4793278685083237</v>
      </c>
      <c r="D906" t="n">
        <v>0.05</v>
      </c>
    </row>
    <row r="907">
      <c r="A907" t="n">
        <v>84.54545454545453</v>
      </c>
      <c r="B907" t="n">
        <v>0.9951564114132265</v>
      </c>
      <c r="C907" t="n">
        <v>0.4225679433471953</v>
      </c>
      <c r="D907" t="n">
        <v>0.05</v>
      </c>
    </row>
    <row r="908">
      <c r="A908" t="n">
        <v>87.27272727272725</v>
      </c>
      <c r="B908" t="n">
        <v>0.9952209008356439</v>
      </c>
      <c r="C908" t="n">
        <v>0.3370870678570688</v>
      </c>
      <c r="D908" t="n">
        <v>0.05</v>
      </c>
    </row>
    <row r="909">
      <c r="A909" t="n">
        <v>90</v>
      </c>
      <c r="B909" t="n">
        <v>1.000102479183223</v>
      </c>
      <c r="C909" t="n">
        <v>0.2775370847633765</v>
      </c>
      <c r="D909" t="n">
        <v>0.05</v>
      </c>
    </row>
    <row r="910">
      <c r="A910" t="n">
        <v>92.72727272727272</v>
      </c>
      <c r="B910" t="n">
        <v>0.995285000863748</v>
      </c>
      <c r="C910" t="n">
        <v>0.2065263366669966</v>
      </c>
      <c r="D910" t="n">
        <v>0.05</v>
      </c>
    </row>
    <row r="911">
      <c r="A911" t="n">
        <v>95.45454545454544</v>
      </c>
      <c r="B911" t="n">
        <v>0.9956352145211039</v>
      </c>
      <c r="C911" t="n">
        <v>0.1453191311393553</v>
      </c>
      <c r="D911" t="n">
        <v>0.05</v>
      </c>
    </row>
    <row r="912">
      <c r="A912" t="n">
        <v>98.18181818181816</v>
      </c>
      <c r="B912" t="n">
        <v>0.9892986156619102</v>
      </c>
      <c r="C912" t="n">
        <v>0.06777603829464032</v>
      </c>
      <c r="D912" t="n">
        <v>0.05</v>
      </c>
    </row>
    <row r="913">
      <c r="A913" t="n">
        <v>100.9090909090909</v>
      </c>
      <c r="B913" t="n">
        <v>0.9845989030960803</v>
      </c>
      <c r="C913" t="n">
        <v>0.01429593787330619</v>
      </c>
      <c r="D913" t="n">
        <v>0.05</v>
      </c>
    </row>
    <row r="914">
      <c r="A914" t="n">
        <v>103.6363636363636</v>
      </c>
      <c r="B914" t="n">
        <v>0.9743781686910068</v>
      </c>
      <c r="C914" t="n">
        <v>-0.02842346970566371</v>
      </c>
      <c r="D914" t="n">
        <v>0.05</v>
      </c>
    </row>
    <row r="915">
      <c r="A915" t="n">
        <v>106.3636363636363</v>
      </c>
      <c r="B915" t="n">
        <v>0.9596694303151807</v>
      </c>
      <c r="C915" t="n">
        <v>-0.02309284505688712</v>
      </c>
      <c r="D915" t="n">
        <v>0.05</v>
      </c>
    </row>
    <row r="916">
      <c r="A916" t="n">
        <v>109.0909090909091</v>
      </c>
      <c r="B916" t="n">
        <v>0.944754674105349</v>
      </c>
      <c r="C916" t="n">
        <v>-0.03614073147042714</v>
      </c>
      <c r="D916" t="n">
        <v>0.05</v>
      </c>
    </row>
    <row r="917">
      <c r="A917" t="n">
        <v>111.8181818181818</v>
      </c>
      <c r="B917" t="n">
        <v>0.9302315281733318</v>
      </c>
      <c r="C917" t="n">
        <v>-0.02678746756346114</v>
      </c>
      <c r="D917" t="n">
        <v>0.05</v>
      </c>
    </row>
    <row r="918">
      <c r="A918" t="n">
        <v>114.5454545454545</v>
      </c>
      <c r="B918" t="n">
        <v>0.90953122506144</v>
      </c>
      <c r="C918" t="n">
        <v>-0.02895246600061332</v>
      </c>
      <c r="D918" t="n">
        <v>0.05</v>
      </c>
    </row>
    <row r="919">
      <c r="A919" t="n">
        <v>117.2727272727273</v>
      </c>
      <c r="B919" t="n">
        <v>0.8895777478778618</v>
      </c>
      <c r="C919" t="n">
        <v>-0.03371900153514267</v>
      </c>
      <c r="D919" t="n">
        <v>0.05</v>
      </c>
    </row>
    <row r="920">
      <c r="A920" t="n">
        <v>120</v>
      </c>
      <c r="B920" t="n">
        <v>0.867654193430956</v>
      </c>
      <c r="C920" t="n">
        <v>-0.03350351131708524</v>
      </c>
      <c r="D920" t="n">
        <v>0.05</v>
      </c>
    </row>
    <row r="921">
      <c r="A921" t="n">
        <v>122.7272727272727</v>
      </c>
      <c r="B921" t="n">
        <v>0.8431436397454841</v>
      </c>
      <c r="C921" t="n">
        <v>-0.03313816024291825</v>
      </c>
      <c r="D921" t="n">
        <v>0.05</v>
      </c>
    </row>
    <row r="922">
      <c r="A922" t="n">
        <v>125.4545454545454</v>
      </c>
      <c r="B922" t="n">
        <v>0.8152510709004479</v>
      </c>
      <c r="C922" t="n">
        <v>-0.04603402038014334</v>
      </c>
      <c r="D922" t="n">
        <v>0.05</v>
      </c>
    </row>
    <row r="923">
      <c r="A923" t="n">
        <v>128.1818181818182</v>
      </c>
      <c r="B923" t="n">
        <v>0.7866887768647817</v>
      </c>
      <c r="C923" t="n">
        <v>-0.04782250685859658</v>
      </c>
      <c r="D923" t="n">
        <v>0.05</v>
      </c>
    </row>
    <row r="924">
      <c r="A924" t="n">
        <v>130.9090909090909</v>
      </c>
      <c r="B924" t="n">
        <v>0.7540128482415961</v>
      </c>
      <c r="C924" t="n">
        <v>-0.0464056604458038</v>
      </c>
      <c r="D924" t="n">
        <v>0.05</v>
      </c>
    </row>
    <row r="925">
      <c r="A925" t="n">
        <v>133.6363636363636</v>
      </c>
      <c r="B925" t="n">
        <v>0.723360291127371</v>
      </c>
      <c r="C925" t="n">
        <v>-0.04553361715888285</v>
      </c>
      <c r="D925" t="n">
        <v>0.05</v>
      </c>
    </row>
    <row r="926">
      <c r="A926" t="n">
        <v>136.3636363636363</v>
      </c>
      <c r="B926" t="n">
        <v>0.6924102384617056</v>
      </c>
      <c r="C926" t="n">
        <v>-0.04958678175502211</v>
      </c>
      <c r="D926" t="n">
        <v>0.05</v>
      </c>
    </row>
    <row r="927">
      <c r="A927" t="n">
        <v>139.0909090909091</v>
      </c>
      <c r="B927" t="n">
        <v>0.6585241961180672</v>
      </c>
      <c r="C927" t="n">
        <v>-0.049427370686223</v>
      </c>
      <c r="D927" t="n">
        <v>0.05</v>
      </c>
    </row>
    <row r="928">
      <c r="A928" t="n">
        <v>141.8181818181818</v>
      </c>
      <c r="B928" t="n">
        <v>0.620808651494149</v>
      </c>
      <c r="C928" t="n">
        <v>-0.05053814128612544</v>
      </c>
      <c r="D928" t="n">
        <v>0.05</v>
      </c>
    </row>
    <row r="929">
      <c r="A929" t="n">
        <v>144.5454545454545</v>
      </c>
      <c r="B929" t="n">
        <v>0.5828005385794348</v>
      </c>
      <c r="C929" t="n">
        <v>-0.04990450244316234</v>
      </c>
      <c r="D929" t="n">
        <v>0.05</v>
      </c>
    </row>
    <row r="930">
      <c r="A930" t="n">
        <v>147.2727272727273</v>
      </c>
      <c r="B930" t="n">
        <v>0.5424505985744422</v>
      </c>
      <c r="C930" t="n">
        <v>-0.0482022648720369</v>
      </c>
      <c r="D930" t="n">
        <v>0.05</v>
      </c>
    </row>
    <row r="931">
      <c r="A931" t="n">
        <v>150</v>
      </c>
      <c r="B931" t="n">
        <v>0.5041787913292431</v>
      </c>
      <c r="C931" t="n">
        <v>-0.04895169092067152</v>
      </c>
      <c r="D931" t="n">
        <v>0.05</v>
      </c>
    </row>
    <row r="932">
      <c r="A932" t="n">
        <v>152.7272727272727</v>
      </c>
      <c r="B932" t="n">
        <v>0.4581106046240544</v>
      </c>
      <c r="C932" t="n">
        <v>-0.05324707331618405</v>
      </c>
      <c r="D932" t="n">
        <v>0.05</v>
      </c>
    </row>
    <row r="933">
      <c r="A933" t="n">
        <v>155.4545454545454</v>
      </c>
      <c r="B933" t="n">
        <v>0.4185241719175523</v>
      </c>
      <c r="C933" t="n">
        <v>-0.05561459127195578</v>
      </c>
      <c r="D933" t="n">
        <v>0.05</v>
      </c>
    </row>
    <row r="934">
      <c r="A934" t="n">
        <v>158.1818181818182</v>
      </c>
      <c r="B934" t="n">
        <v>0.3740852577844956</v>
      </c>
      <c r="C934" t="n">
        <v>-0.04785625044256444</v>
      </c>
      <c r="D934" t="n">
        <v>0.05</v>
      </c>
    </row>
    <row r="935">
      <c r="A935" t="n">
        <v>160.9090909090909</v>
      </c>
      <c r="B935" t="n">
        <v>0.3259384231460307</v>
      </c>
      <c r="C935" t="n">
        <v>-0.06309216387137148</v>
      </c>
      <c r="D935" t="n">
        <v>0.05</v>
      </c>
    </row>
    <row r="936">
      <c r="A936" t="n">
        <v>163.6363636363636</v>
      </c>
      <c r="B936" t="n">
        <v>0.2830584395089669</v>
      </c>
      <c r="C936" t="n">
        <v>-0.05925963136907164</v>
      </c>
      <c r="D936" t="n">
        <v>0.05</v>
      </c>
    </row>
    <row r="937">
      <c r="A937" t="n">
        <v>166.3636363636363</v>
      </c>
      <c r="B937" t="n">
        <v>0.2371265962589623</v>
      </c>
      <c r="C937" t="n">
        <v>-0.05786921238083158</v>
      </c>
      <c r="D937" t="n">
        <v>0.05</v>
      </c>
    </row>
    <row r="938">
      <c r="A938" t="n">
        <v>169.0909090909091</v>
      </c>
      <c r="B938" t="n">
        <v>0.1892169797141939</v>
      </c>
      <c r="C938" t="n">
        <v>-0.06266687867443467</v>
      </c>
      <c r="D938" t="n">
        <v>0.05</v>
      </c>
    </row>
    <row r="939">
      <c r="A939" t="n">
        <v>171.8181818181818</v>
      </c>
      <c r="B939" t="n">
        <v>0.1429297805842528</v>
      </c>
      <c r="C939" t="n">
        <v>-0.05912948560129904</v>
      </c>
      <c r="D939" t="n">
        <v>0.05</v>
      </c>
    </row>
    <row r="940">
      <c r="A940" t="n">
        <v>174.5454545454545</v>
      </c>
      <c r="B940" t="n">
        <v>0.09786540302256766</v>
      </c>
      <c r="C940" t="n">
        <v>-0.0591832266759373</v>
      </c>
      <c r="D940" t="n">
        <v>0.05</v>
      </c>
    </row>
    <row r="941">
      <c r="A941" t="n">
        <v>177.2727272727273</v>
      </c>
      <c r="B941" t="n">
        <v>0.04578257850610253</v>
      </c>
      <c r="C941" t="n">
        <v>-0.0580809938033277</v>
      </c>
      <c r="D941" t="n">
        <v>0.05</v>
      </c>
    </row>
    <row r="942">
      <c r="A942" t="n">
        <v>180</v>
      </c>
      <c r="B942" t="n">
        <v>0.01924788685488395</v>
      </c>
      <c r="C942" t="n">
        <v>-0.05923642955072038</v>
      </c>
      <c r="D942" t="n">
        <v>0.05</v>
      </c>
    </row>
    <row r="946">
      <c r="A946" t="inlineStr">
        <is>
          <t>L10 Osram LED Superstar Classic A100 11 W dimmable</t>
        </is>
      </c>
    </row>
    <row r="947">
      <c r="A947" t="inlineStr">
        <is>
          <t>Phase_deg</t>
        </is>
      </c>
      <c r="B947" t="inlineStr">
        <is>
          <t>U_norm</t>
        </is>
      </c>
      <c r="C947" t="inlineStr">
        <is>
          <t>I_norm</t>
        </is>
      </c>
      <c r="D947" t="inlineStr">
        <is>
          <t>Threshold5</t>
        </is>
      </c>
      <c r="E947" t="inlineStr">
        <is>
          <t>Limit60_X</t>
        </is>
      </c>
      <c r="F947" t="inlineStr">
        <is>
          <t>Limit60_Y</t>
        </is>
      </c>
      <c r="G947" t="inlineStr">
        <is>
          <t>Limit65_X</t>
        </is>
      </c>
      <c r="H947" t="inlineStr">
        <is>
          <t>Limit65_Y</t>
        </is>
      </c>
      <c r="I947" t="inlineStr">
        <is>
          <t>Limit90_X</t>
        </is>
      </c>
      <c r="J947" t="inlineStr">
        <is>
          <t>Limit90_Y</t>
        </is>
      </c>
      <c r="K947" t="inlineStr">
        <is>
          <t>Measured_X</t>
        </is>
      </c>
      <c r="L947" t="inlineStr">
        <is>
          <t>Measured_Y</t>
        </is>
      </c>
    </row>
    <row r="948">
      <c r="A948" t="n">
        <v>-90</v>
      </c>
      <c r="B948" t="n">
        <v>-0.9991228922896128</v>
      </c>
      <c r="C948" t="n">
        <v>-0.9093569475732786</v>
      </c>
      <c r="D948" t="n">
        <v>0.05</v>
      </c>
      <c r="E948" t="n">
        <v>60</v>
      </c>
      <c r="F948" t="n">
        <v>-0.1</v>
      </c>
      <c r="G948" t="n">
        <v>65</v>
      </c>
      <c r="H948" t="n">
        <v>-0.1</v>
      </c>
      <c r="I948" t="n">
        <v>90</v>
      </c>
      <c r="J948" t="n">
        <v>-0.1</v>
      </c>
      <c r="K948" t="n">
        <v>-20.17576976223977</v>
      </c>
      <c r="L948" t="n">
        <v>0.05</v>
      </c>
      <c r="M948" t="n">
        <v>-90</v>
      </c>
      <c r="N948" t="n">
        <v>0.05</v>
      </c>
    </row>
    <row r="949">
      <c r="A949" t="n">
        <v>-87.27272727272727</v>
      </c>
      <c r="B949" t="n">
        <v>-0.9943422445857349</v>
      </c>
      <c r="C949" t="n">
        <v>-0.8869427106753793</v>
      </c>
      <c r="D949" t="n">
        <v>0.05</v>
      </c>
      <c r="E949" t="n">
        <v>60</v>
      </c>
      <c r="F949" t="n">
        <v>1.1</v>
      </c>
      <c r="G949" t="n">
        <v>65</v>
      </c>
      <c r="H949" t="n">
        <v>1.1</v>
      </c>
      <c r="I949" t="n">
        <v>90</v>
      </c>
      <c r="J949" t="n">
        <v>1.1</v>
      </c>
      <c r="K949" t="n">
        <v>72.75455426679189</v>
      </c>
      <c r="L949" t="n">
        <v>1</v>
      </c>
      <c r="M949" t="n">
        <v>180</v>
      </c>
      <c r="N949" t="n">
        <v>0.05</v>
      </c>
    </row>
    <row r="950">
      <c r="A950" t="n">
        <v>-84.54545454545455</v>
      </c>
      <c r="B950" t="n">
        <v>-0.9943209359199344</v>
      </c>
      <c r="C950" t="n">
        <v>-0.8532442405395597</v>
      </c>
      <c r="D950" t="n">
        <v>0.05</v>
      </c>
      <c r="K950" t="n">
        <v>152.6806890090139</v>
      </c>
      <c r="L950" t="n">
        <v>0.05</v>
      </c>
    </row>
    <row r="951">
      <c r="A951" t="n">
        <v>-81.81818181818181</v>
      </c>
      <c r="B951" t="n">
        <v>-0.9858790848122575</v>
      </c>
      <c r="C951" t="n">
        <v>-0.8352921307487087</v>
      </c>
      <c r="D951" t="n">
        <v>0.05</v>
      </c>
    </row>
    <row r="952">
      <c r="A952" t="n">
        <v>-79.09090909090909</v>
      </c>
      <c r="B952" t="n">
        <v>-0.9802239293341304</v>
      </c>
      <c r="C952" t="n">
        <v>-0.8114686445923821</v>
      </c>
      <c r="D952" t="n">
        <v>0.05</v>
      </c>
    </row>
    <row r="953">
      <c r="A953" t="n">
        <v>-76.36363636363636</v>
      </c>
      <c r="B953" t="n">
        <v>-0.970353022337752</v>
      </c>
      <c r="C953" t="n">
        <v>-0.7842887038978298</v>
      </c>
      <c r="D953" t="n">
        <v>0.05</v>
      </c>
    </row>
    <row r="954">
      <c r="A954" t="n">
        <v>-73.63636363636364</v>
      </c>
      <c r="B954" t="n">
        <v>-0.9590780741707259</v>
      </c>
      <c r="C954" t="n">
        <v>-0.7421233519854572</v>
      </c>
      <c r="D954" t="n">
        <v>0.05</v>
      </c>
    </row>
    <row r="955">
      <c r="A955" t="n">
        <v>-70.90909090909091</v>
      </c>
      <c r="B955" t="n">
        <v>-0.9434749196726961</v>
      </c>
      <c r="C955" t="n">
        <v>-0.7106648950877327</v>
      </c>
      <c r="D955" t="n">
        <v>0.05</v>
      </c>
    </row>
    <row r="956">
      <c r="A956" t="n">
        <v>-68.18181818181819</v>
      </c>
      <c r="B956" t="n">
        <v>-0.9265912174573424</v>
      </c>
      <c r="C956" t="n">
        <v>-0.6776308964552217</v>
      </c>
      <c r="D956" t="n">
        <v>0.05</v>
      </c>
    </row>
    <row r="957">
      <c r="A957" t="n">
        <v>-65.45454545454545</v>
      </c>
      <c r="B957" t="n">
        <v>-0.9107790725439378</v>
      </c>
      <c r="C957" t="n">
        <v>-0.6371628912772768</v>
      </c>
      <c r="D957" t="n">
        <v>0.05</v>
      </c>
    </row>
    <row r="958">
      <c r="A958" t="n">
        <v>-62.72727272727273</v>
      </c>
      <c r="B958" t="n">
        <v>-0.8892085915371621</v>
      </c>
      <c r="C958" t="n">
        <v>-0.6025294850762053</v>
      </c>
      <c r="D958" t="n">
        <v>0.05</v>
      </c>
    </row>
    <row r="959">
      <c r="A959" t="n">
        <v>-60</v>
      </c>
      <c r="B959" t="n">
        <v>-0.8669757342398229</v>
      </c>
      <c r="C959" t="n">
        <v>-0.5705174698994101</v>
      </c>
      <c r="D959" t="n">
        <v>0.05</v>
      </c>
    </row>
    <row r="960">
      <c r="A960" t="n">
        <v>-57.27272727272727</v>
      </c>
      <c r="B960" t="n">
        <v>-0.8407801143800848</v>
      </c>
      <c r="C960" t="n">
        <v>-0.5211993796782699</v>
      </c>
      <c r="D960" t="n">
        <v>0.05</v>
      </c>
    </row>
    <row r="961">
      <c r="A961" t="n">
        <v>-54.54545454545455</v>
      </c>
      <c r="B961" t="n">
        <v>-0.814547150148309</v>
      </c>
      <c r="C961" t="n">
        <v>-0.4821107214180692</v>
      </c>
      <c r="D961" t="n">
        <v>0.05</v>
      </c>
    </row>
    <row r="962">
      <c r="A962" t="n">
        <v>-51.81818181818182</v>
      </c>
      <c r="B962" t="n">
        <v>-0.7858924509199033</v>
      </c>
      <c r="C962" t="n">
        <v>-0.440976111115629</v>
      </c>
      <c r="D962" t="n">
        <v>0.05</v>
      </c>
    </row>
    <row r="963">
      <c r="A963" t="n">
        <v>-49.09090909090909</v>
      </c>
      <c r="B963" t="n">
        <v>-0.7563766253639259</v>
      </c>
      <c r="C963" t="n">
        <v>-0.3897391854072518</v>
      </c>
      <c r="D963" t="n">
        <v>0.05</v>
      </c>
    </row>
    <row r="964">
      <c r="A964" t="n">
        <v>-46.36363636363637</v>
      </c>
      <c r="B964" t="n">
        <v>-0.7225836362222068</v>
      </c>
      <c r="C964" t="n">
        <v>-0.341314690451352</v>
      </c>
      <c r="D964" t="n">
        <v>0.05</v>
      </c>
    </row>
    <row r="965">
      <c r="A965" t="n">
        <v>-43.63636363636364</v>
      </c>
      <c r="B965" t="n">
        <v>-0.6890797373098095</v>
      </c>
      <c r="C965" t="n">
        <v>-0.2980336415960852</v>
      </c>
      <c r="D965" t="n">
        <v>0.05</v>
      </c>
    </row>
    <row r="966">
      <c r="A966" t="n">
        <v>-40.90909090909091</v>
      </c>
      <c r="B966" t="n">
        <v>-0.6544384143730567</v>
      </c>
      <c r="C966" t="n">
        <v>-0.256532557283135</v>
      </c>
      <c r="D966" t="n">
        <v>0.05</v>
      </c>
    </row>
    <row r="967">
      <c r="A967" t="n">
        <v>-38.18181818181819</v>
      </c>
      <c r="B967" t="n">
        <v>-0.6170557566054571</v>
      </c>
      <c r="C967" t="n">
        <v>-0.2231620206115514</v>
      </c>
      <c r="D967" t="n">
        <v>0.05</v>
      </c>
    </row>
    <row r="968">
      <c r="A968" t="n">
        <v>-35.45454545454546</v>
      </c>
      <c r="B968" t="n">
        <v>-0.5781549616894109</v>
      </c>
      <c r="C968" t="n">
        <v>-0.1588170680199249</v>
      </c>
      <c r="D968" t="n">
        <v>0.05</v>
      </c>
    </row>
    <row r="969">
      <c r="A969" t="n">
        <v>-32.72727272727273</v>
      </c>
      <c r="B969" t="n">
        <v>-0.5386733211952535</v>
      </c>
      <c r="C969" t="n">
        <v>-0.1192908281518353</v>
      </c>
      <c r="D969" t="n">
        <v>0.05</v>
      </c>
    </row>
    <row r="970">
      <c r="A970" t="n">
        <v>-30.00000000000001</v>
      </c>
      <c r="B970" t="n">
        <v>-0.4985514257290917</v>
      </c>
      <c r="C970" t="n">
        <v>-0.06650076287102819</v>
      </c>
      <c r="D970" t="n">
        <v>0.05</v>
      </c>
    </row>
    <row r="971">
      <c r="A971" t="n">
        <v>-27.27272727272728</v>
      </c>
      <c r="B971" t="n">
        <v>-0.4576596922137504</v>
      </c>
      <c r="C971" t="n">
        <v>-0.02301868896481776</v>
      </c>
      <c r="D971" t="n">
        <v>0.05</v>
      </c>
    </row>
    <row r="972">
      <c r="A972" t="n">
        <v>-24.54545454545455</v>
      </c>
      <c r="B972" t="n">
        <v>-0.4133389203177341</v>
      </c>
      <c r="C972" t="n">
        <v>0.01324616354516037</v>
      </c>
      <c r="D972" t="n">
        <v>0.05</v>
      </c>
    </row>
    <row r="973">
      <c r="A973" t="n">
        <v>-21.81818181818183</v>
      </c>
      <c r="B973" t="n">
        <v>-0.3703741439305432</v>
      </c>
      <c r="C973" t="n">
        <v>0.02908828295087417</v>
      </c>
      <c r="D973" t="n">
        <v>0.05</v>
      </c>
    </row>
    <row r="974">
      <c r="A974" t="n">
        <v>-19.09090909090909</v>
      </c>
      <c r="B974" t="n">
        <v>-0.3260313232501282</v>
      </c>
      <c r="C974" t="n">
        <v>0.06526202662746683</v>
      </c>
      <c r="D974" t="n">
        <v>0.05</v>
      </c>
    </row>
    <row r="975">
      <c r="A975" t="n">
        <v>-16.36363636363637</v>
      </c>
      <c r="B975" t="n">
        <v>-0.2798342184831054</v>
      </c>
      <c r="C975" t="n">
        <v>0.1352822458187332</v>
      </c>
      <c r="D975" t="n">
        <v>0.05</v>
      </c>
    </row>
    <row r="976">
      <c r="A976" t="n">
        <v>-13.63636363636364</v>
      </c>
      <c r="B976" t="n">
        <v>-0.2357603699946648</v>
      </c>
      <c r="C976" t="n">
        <v>0.1556232562261649</v>
      </c>
      <c r="D976" t="n">
        <v>0.05</v>
      </c>
    </row>
    <row r="977">
      <c r="A977" t="n">
        <v>-10.90909090909092</v>
      </c>
      <c r="B977" t="n">
        <v>-0.1874296096856415</v>
      </c>
      <c r="C977" t="n">
        <v>0.1583300270486027</v>
      </c>
      <c r="D977" t="n">
        <v>0.05</v>
      </c>
    </row>
    <row r="978">
      <c r="A978" t="n">
        <v>-8.181818181818187</v>
      </c>
      <c r="B978" t="n">
        <v>-0.1394127193657056</v>
      </c>
      <c r="C978" t="n">
        <v>0.1527299223837809</v>
      </c>
      <c r="D978" t="n">
        <v>0.05</v>
      </c>
    </row>
    <row r="979">
      <c r="A979" t="n">
        <v>-5.454545454545467</v>
      </c>
      <c r="B979" t="n">
        <v>-0.0920646749390958</v>
      </c>
      <c r="C979" t="n">
        <v>0.1538534912959369</v>
      </c>
      <c r="D979" t="n">
        <v>0.05</v>
      </c>
    </row>
    <row r="980">
      <c r="A980" t="n">
        <v>-2.727272727272734</v>
      </c>
      <c r="B980" t="n">
        <v>-0.04732535180015607</v>
      </c>
      <c r="C980" t="n">
        <v>0.1701256441560518</v>
      </c>
      <c r="D980" t="n">
        <v>0.05</v>
      </c>
    </row>
    <row r="981">
      <c r="A981" t="n">
        <v>0</v>
      </c>
      <c r="B981" t="n">
        <v>0.001251800813540117</v>
      </c>
      <c r="C981" t="n">
        <v>0.1519360614519099</v>
      </c>
      <c r="D981" t="n">
        <v>0.05</v>
      </c>
    </row>
    <row r="982">
      <c r="A982" t="n">
        <v>2.72727272727272</v>
      </c>
      <c r="B982" t="n">
        <v>0.05089055554051005</v>
      </c>
      <c r="C982" t="n">
        <v>0.1587028191964971</v>
      </c>
      <c r="D982" t="n">
        <v>0.05</v>
      </c>
    </row>
    <row r="983">
      <c r="A983" t="n">
        <v>5.454545454545453</v>
      </c>
      <c r="B983" t="n">
        <v>0.095944429527879</v>
      </c>
      <c r="C983" t="n">
        <v>0.1740934310179997</v>
      </c>
      <c r="D983" t="n">
        <v>0.05</v>
      </c>
    </row>
    <row r="984">
      <c r="A984" t="n">
        <v>8.181818181818173</v>
      </c>
      <c r="B984" t="n">
        <v>0.1451083285096542</v>
      </c>
      <c r="C984" t="n">
        <v>0.1520761931916698</v>
      </c>
      <c r="D984" t="n">
        <v>0.05</v>
      </c>
    </row>
    <row r="985">
      <c r="A985" t="n">
        <v>10.90909090909091</v>
      </c>
      <c r="B985" t="n">
        <v>0.1923051396098838</v>
      </c>
      <c r="C985" t="n">
        <v>0.1549675492213966</v>
      </c>
      <c r="D985" t="n">
        <v>0.05</v>
      </c>
    </row>
    <row r="986">
      <c r="A986" t="n">
        <v>13.63636363636363</v>
      </c>
      <c r="B986" t="n">
        <v>0.2352968460301582</v>
      </c>
      <c r="C986" t="n">
        <v>0.1424952537183422</v>
      </c>
      <c r="D986" t="n">
        <v>0.05</v>
      </c>
    </row>
    <row r="987">
      <c r="A987" t="n">
        <v>16.36363636363636</v>
      </c>
      <c r="B987" t="n">
        <v>0.283818550486825</v>
      </c>
      <c r="C987" t="n">
        <v>0.1729788658961483</v>
      </c>
      <c r="D987" t="n">
        <v>0.05</v>
      </c>
    </row>
    <row r="988">
      <c r="A988" t="n">
        <v>19.09090909090908</v>
      </c>
      <c r="B988" t="n">
        <v>0.3281875844021329</v>
      </c>
      <c r="C988" t="n">
        <v>0.3841765378398955</v>
      </c>
      <c r="D988" t="n">
        <v>0.05</v>
      </c>
    </row>
    <row r="989">
      <c r="A989" t="n">
        <v>21.81818181818181</v>
      </c>
      <c r="B989" t="n">
        <v>0.3731318420593501</v>
      </c>
      <c r="C989" t="n">
        <v>0.4464895280421415</v>
      </c>
      <c r="D989" t="n">
        <v>0.05</v>
      </c>
    </row>
    <row r="990">
      <c r="A990" t="n">
        <v>24.54545454545453</v>
      </c>
      <c r="B990" t="n">
        <v>0.4168320999735936</v>
      </c>
      <c r="C990" t="n">
        <v>0.5112043226076156</v>
      </c>
      <c r="D990" t="n">
        <v>0.05</v>
      </c>
    </row>
    <row r="991">
      <c r="A991" t="n">
        <v>27.27272727272727</v>
      </c>
      <c r="B991" t="n">
        <v>0.4603849879313838</v>
      </c>
      <c r="C991" t="n">
        <v>0.5597743029492857</v>
      </c>
      <c r="D991" t="n">
        <v>0.05</v>
      </c>
    </row>
    <row r="992">
      <c r="A992" t="n">
        <v>29.99999999999999</v>
      </c>
      <c r="B992" t="n">
        <v>0.5012291812663475</v>
      </c>
      <c r="C992" t="n">
        <v>0.6149710776447456</v>
      </c>
      <c r="D992" t="n">
        <v>0.05</v>
      </c>
    </row>
    <row r="993">
      <c r="A993" t="n">
        <v>32.72727272727272</v>
      </c>
      <c r="B993" t="n">
        <v>0.5417590129952463</v>
      </c>
      <c r="C993" t="n">
        <v>0.6506211432105358</v>
      </c>
      <c r="D993" t="n">
        <v>0.05</v>
      </c>
    </row>
    <row r="994">
      <c r="A994" t="n">
        <v>35.45454545454544</v>
      </c>
      <c r="B994" t="n">
        <v>0.5813211606182016</v>
      </c>
      <c r="C994" t="n">
        <v>0.6617965040294184</v>
      </c>
      <c r="D994" t="n">
        <v>0.05</v>
      </c>
    </row>
    <row r="995">
      <c r="A995" t="n">
        <v>38.18181818181816</v>
      </c>
      <c r="B995" t="n">
        <v>0.6196818337820053</v>
      </c>
      <c r="C995" t="n">
        <v>0.6845734824835438</v>
      </c>
      <c r="D995" t="n">
        <v>0.05</v>
      </c>
    </row>
    <row r="996">
      <c r="A996" t="n">
        <v>40.90909090909091</v>
      </c>
      <c r="B996" t="n">
        <v>0.656784748041021</v>
      </c>
      <c r="C996" t="n">
        <v>0.7342868970034695</v>
      </c>
      <c r="D996" t="n">
        <v>0.05</v>
      </c>
    </row>
    <row r="997">
      <c r="A997" t="n">
        <v>43.63636363636363</v>
      </c>
      <c r="B997" t="n">
        <v>0.6905520819301545</v>
      </c>
      <c r="C997" t="n">
        <v>0.7699204630992491</v>
      </c>
      <c r="D997" t="n">
        <v>0.05</v>
      </c>
    </row>
    <row r="998">
      <c r="A998" t="n">
        <v>46.36363636363635</v>
      </c>
      <c r="B998" t="n">
        <v>0.7234321553883003</v>
      </c>
      <c r="C998" t="n">
        <v>0.7935617926302466</v>
      </c>
      <c r="D998" t="n">
        <v>0.05</v>
      </c>
    </row>
    <row r="999">
      <c r="A999" t="n">
        <v>49.09090909090909</v>
      </c>
      <c r="B999" t="n">
        <v>0.7585434017894924</v>
      </c>
      <c r="C999" t="n">
        <v>0.8414983829959323</v>
      </c>
      <c r="D999" t="n">
        <v>0.05</v>
      </c>
    </row>
    <row r="1000">
      <c r="A1000" t="n">
        <v>51.81818181818181</v>
      </c>
      <c r="B1000" t="n">
        <v>0.7860525317709836</v>
      </c>
      <c r="C1000" t="n">
        <v>0.865321764844473</v>
      </c>
      <c r="D1000" t="n">
        <v>0.05</v>
      </c>
    </row>
    <row r="1001">
      <c r="A1001" t="n">
        <v>54.54545454545453</v>
      </c>
      <c r="B1001" t="n">
        <v>0.8136943265310661</v>
      </c>
      <c r="C1001" t="n">
        <v>0.8965718612845398</v>
      </c>
      <c r="D1001" t="n">
        <v>0.05</v>
      </c>
    </row>
    <row r="1002">
      <c r="A1002" t="n">
        <v>57.27272727272725</v>
      </c>
      <c r="B1002" t="n">
        <v>0.8432292340442484</v>
      </c>
      <c r="C1002" t="n">
        <v>0.9221811666981405</v>
      </c>
      <c r="D1002" t="n">
        <v>0.05</v>
      </c>
    </row>
    <row r="1003">
      <c r="A1003" t="n">
        <v>60</v>
      </c>
      <c r="B1003" t="n">
        <v>0.8653683972890457</v>
      </c>
      <c r="C1003" t="n">
        <v>0.9461984452523839</v>
      </c>
      <c r="D1003" t="n">
        <v>0.05</v>
      </c>
    </row>
    <row r="1004">
      <c r="A1004" t="n">
        <v>62.72727272727272</v>
      </c>
      <c r="B1004" t="n">
        <v>0.8889516651602635</v>
      </c>
      <c r="C1004" t="n">
        <v>0.9442301641325411</v>
      </c>
      <c r="D1004" t="n">
        <v>0.05</v>
      </c>
    </row>
    <row r="1005">
      <c r="A1005" t="n">
        <v>65.45454545454544</v>
      </c>
      <c r="B1005" t="n">
        <v>0.9100191162804584</v>
      </c>
      <c r="C1005" t="n">
        <v>0.9676508345986701</v>
      </c>
      <c r="D1005" t="n">
        <v>0.05</v>
      </c>
    </row>
    <row r="1006">
      <c r="A1006" t="n">
        <v>68.18181818181816</v>
      </c>
      <c r="B1006" t="n">
        <v>0.9280325350041184</v>
      </c>
      <c r="C1006" t="n">
        <v>0.9841609236406966</v>
      </c>
      <c r="D1006" t="n">
        <v>0.05</v>
      </c>
    </row>
    <row r="1007">
      <c r="A1007" t="n">
        <v>70.90909090909091</v>
      </c>
      <c r="B1007" t="n">
        <v>0.9457704896407099</v>
      </c>
      <c r="C1007" t="n">
        <v>0.9867266837978931</v>
      </c>
      <c r="D1007" t="n">
        <v>0.05</v>
      </c>
    </row>
    <row r="1008">
      <c r="A1008" t="n">
        <v>73.63636363636363</v>
      </c>
      <c r="B1008" t="n">
        <v>0.9591483663127763</v>
      </c>
      <c r="C1008" t="n">
        <v>0.9918162837403002</v>
      </c>
      <c r="D1008" t="n">
        <v>0.05</v>
      </c>
    </row>
    <row r="1009">
      <c r="A1009" t="n">
        <v>76.36363636363635</v>
      </c>
      <c r="B1009" t="n">
        <v>0.9715894148267589</v>
      </c>
      <c r="C1009" t="n">
        <v>0.9879137189925262</v>
      </c>
      <c r="D1009" t="n">
        <v>0.05</v>
      </c>
    </row>
    <row r="1010">
      <c r="A1010" t="n">
        <v>79.09090909090907</v>
      </c>
      <c r="B1010" t="n">
        <v>0.9798639393813137</v>
      </c>
      <c r="C1010" t="n">
        <v>0.9828707388438565</v>
      </c>
      <c r="D1010" t="n">
        <v>0.05</v>
      </c>
    </row>
    <row r="1011">
      <c r="A1011" t="n">
        <v>81.81818181818181</v>
      </c>
      <c r="B1011" t="n">
        <v>0.9901102270840604</v>
      </c>
      <c r="C1011" t="n">
        <v>0.9691914355287953</v>
      </c>
      <c r="D1011" t="n">
        <v>0.05</v>
      </c>
    </row>
    <row r="1012">
      <c r="A1012" t="n">
        <v>84.54545454545453</v>
      </c>
      <c r="B1012" t="n">
        <v>0.9952275378218385</v>
      </c>
      <c r="C1012" t="n">
        <v>0.9647279489167697</v>
      </c>
      <c r="D1012" t="n">
        <v>0.05</v>
      </c>
    </row>
    <row r="1013">
      <c r="A1013" t="n">
        <v>87.27272727272725</v>
      </c>
      <c r="B1013" t="n">
        <v>0.9990647862226413</v>
      </c>
      <c r="C1013" t="n">
        <v>0.9446603453292616</v>
      </c>
      <c r="D1013" t="n">
        <v>0.05</v>
      </c>
    </row>
    <row r="1014">
      <c r="A1014" t="n">
        <v>90</v>
      </c>
      <c r="B1014" t="n">
        <v>0.9997772225125647</v>
      </c>
      <c r="C1014" t="n">
        <v>0.9288979922812831</v>
      </c>
      <c r="D1014" t="n">
        <v>0.05</v>
      </c>
    </row>
    <row r="1015">
      <c r="A1015" t="n">
        <v>92.72727272727272</v>
      </c>
      <c r="B1015" t="n">
        <v>0.9967322424415292</v>
      </c>
      <c r="C1015" t="n">
        <v>0.9147832499429852</v>
      </c>
      <c r="D1015" t="n">
        <v>0.05</v>
      </c>
    </row>
    <row r="1016">
      <c r="A1016" t="n">
        <v>95.45454545454544</v>
      </c>
      <c r="B1016" t="n">
        <v>0.9951959210066672</v>
      </c>
      <c r="C1016" t="n">
        <v>0.913539817826851</v>
      </c>
      <c r="D1016" t="n">
        <v>0.05</v>
      </c>
    </row>
    <row r="1017">
      <c r="A1017" t="n">
        <v>98.18181818181816</v>
      </c>
      <c r="B1017" t="n">
        <v>0.9909749954528292</v>
      </c>
      <c r="C1017" t="n">
        <v>0.8568295500769373</v>
      </c>
      <c r="D1017" t="n">
        <v>0.05</v>
      </c>
    </row>
    <row r="1018">
      <c r="A1018" t="n">
        <v>100.9090909090909</v>
      </c>
      <c r="B1018" t="n">
        <v>0.9813477642218983</v>
      </c>
      <c r="C1018" t="n">
        <v>0.8427250637804233</v>
      </c>
      <c r="D1018" t="n">
        <v>0.05</v>
      </c>
    </row>
    <row r="1019">
      <c r="A1019" t="n">
        <v>103.6363636363636</v>
      </c>
      <c r="B1019" t="n">
        <v>0.9741732889239905</v>
      </c>
      <c r="C1019" t="n">
        <v>0.7979138783907086</v>
      </c>
      <c r="D1019" t="n">
        <v>0.05</v>
      </c>
    </row>
    <row r="1020">
      <c r="A1020" t="n">
        <v>106.3636363636363</v>
      </c>
      <c r="B1020" t="n">
        <v>0.9587920387869778</v>
      </c>
      <c r="C1020" t="n">
        <v>0.7800737815093014</v>
      </c>
      <c r="D1020" t="n">
        <v>0.05</v>
      </c>
    </row>
    <row r="1021">
      <c r="A1021" t="n">
        <v>109.0909090909091</v>
      </c>
      <c r="B1021" t="n">
        <v>0.9461155337316565</v>
      </c>
      <c r="C1021" t="n">
        <v>0.7340945436288416</v>
      </c>
      <c r="D1021" t="n">
        <v>0.05</v>
      </c>
    </row>
    <row r="1022">
      <c r="A1022" t="n">
        <v>111.8181818181818</v>
      </c>
      <c r="B1022" t="n">
        <v>0.9290319401589169</v>
      </c>
      <c r="C1022" t="n">
        <v>0.7128089570144999</v>
      </c>
      <c r="D1022" t="n">
        <v>0.05</v>
      </c>
    </row>
    <row r="1023">
      <c r="A1023" t="n">
        <v>114.5454545454545</v>
      </c>
      <c r="B1023" t="n">
        <v>0.9107789977252585</v>
      </c>
      <c r="C1023" t="n">
        <v>0.6784818787224424</v>
      </c>
      <c r="D1023" t="n">
        <v>0.05</v>
      </c>
    </row>
    <row r="1024">
      <c r="A1024" t="n">
        <v>117.2727272727273</v>
      </c>
      <c r="B1024" t="n">
        <v>0.8896744219495235</v>
      </c>
      <c r="C1024" t="n">
        <v>0.6255010452391814</v>
      </c>
      <c r="D1024" t="n">
        <v>0.05</v>
      </c>
    </row>
    <row r="1025">
      <c r="A1025" t="n">
        <v>120</v>
      </c>
      <c r="B1025" t="n">
        <v>0.8655493813907439</v>
      </c>
      <c r="C1025" t="n">
        <v>0.6048555771680914</v>
      </c>
      <c r="D1025" t="n">
        <v>0.05</v>
      </c>
    </row>
    <row r="1026">
      <c r="A1026" t="n">
        <v>122.7272727272727</v>
      </c>
      <c r="B1026" t="n">
        <v>0.8402239144197875</v>
      </c>
      <c r="C1026" t="n">
        <v>0.5510622109746003</v>
      </c>
      <c r="D1026" t="n">
        <v>0.05</v>
      </c>
    </row>
    <row r="1027">
      <c r="A1027" t="n">
        <v>125.4545454545454</v>
      </c>
      <c r="B1027" t="n">
        <v>0.8172558400262604</v>
      </c>
      <c r="C1027" t="n">
        <v>0.4952546458532903</v>
      </c>
      <c r="D1027" t="n">
        <v>0.05</v>
      </c>
    </row>
    <row r="1028">
      <c r="A1028" t="n">
        <v>128.1818181818182</v>
      </c>
      <c r="B1028" t="n">
        <v>0.7864260099436557</v>
      </c>
      <c r="C1028" t="n">
        <v>0.4752072051203461</v>
      </c>
      <c r="D1028" t="n">
        <v>0.05</v>
      </c>
    </row>
    <row r="1029">
      <c r="A1029" t="n">
        <v>130.9090909090909</v>
      </c>
      <c r="B1029" t="n">
        <v>0.7575385485599252</v>
      </c>
      <c r="C1029" t="n">
        <v>0.4251773086608256</v>
      </c>
      <c r="D1029" t="n">
        <v>0.05</v>
      </c>
    </row>
    <row r="1030">
      <c r="A1030" t="n">
        <v>133.6363636363636</v>
      </c>
      <c r="B1030" t="n">
        <v>0.7231262252909688</v>
      </c>
      <c r="C1030" t="n">
        <v>0.3787238767585431</v>
      </c>
      <c r="D1030" t="n">
        <v>0.05</v>
      </c>
    </row>
    <row r="1031">
      <c r="A1031" t="n">
        <v>136.3636363636363</v>
      </c>
      <c r="B1031" t="n">
        <v>0.6917222908583079</v>
      </c>
      <c r="C1031" t="n">
        <v>0.3495213092513417</v>
      </c>
      <c r="D1031" t="n">
        <v>0.05</v>
      </c>
    </row>
    <row r="1032">
      <c r="A1032" t="n">
        <v>139.0909090909091</v>
      </c>
      <c r="B1032" t="n">
        <v>0.6570030246578011</v>
      </c>
      <c r="C1032" t="n">
        <v>0.2899290210828949</v>
      </c>
      <c r="D1032" t="n">
        <v>0.05</v>
      </c>
    </row>
    <row r="1033">
      <c r="A1033" t="n">
        <v>141.8181818181818</v>
      </c>
      <c r="B1033" t="n">
        <v>0.619724026167001</v>
      </c>
      <c r="C1033" t="n">
        <v>0.2229609876540135</v>
      </c>
      <c r="D1033" t="n">
        <v>0.05</v>
      </c>
    </row>
    <row r="1034">
      <c r="A1034" t="n">
        <v>144.5454545454545</v>
      </c>
      <c r="B1034" t="n">
        <v>0.5828297572331834</v>
      </c>
      <c r="C1034" t="n">
        <v>0.188505788579263</v>
      </c>
      <c r="D1034" t="n">
        <v>0.05</v>
      </c>
    </row>
    <row r="1035">
      <c r="A1035" t="n">
        <v>147.2727272727273</v>
      </c>
      <c r="B1035" t="n">
        <v>0.5431141279156406</v>
      </c>
      <c r="C1035" t="n">
        <v>0.1355394053445838</v>
      </c>
      <c r="D1035" t="n">
        <v>0.05</v>
      </c>
    </row>
    <row r="1036">
      <c r="A1036" t="n">
        <v>150</v>
      </c>
      <c r="B1036" t="n">
        <v>0.5019800067969054</v>
      </c>
      <c r="C1036" t="n">
        <v>0.08993560334868116</v>
      </c>
      <c r="D1036" t="n">
        <v>0.05</v>
      </c>
    </row>
    <row r="1037">
      <c r="A1037" t="n">
        <v>152.7272727272727</v>
      </c>
      <c r="B1037" t="n">
        <v>0.4601143100253451</v>
      </c>
      <c r="C1037" t="n">
        <v>0.04918120892510426</v>
      </c>
      <c r="D1037" t="n">
        <v>0.05</v>
      </c>
    </row>
    <row r="1038">
      <c r="A1038" t="n">
        <v>155.4545454545454</v>
      </c>
      <c r="B1038" t="n">
        <v>0.4167874429253142</v>
      </c>
      <c r="C1038" t="n">
        <v>0.01334490547349282</v>
      </c>
      <c r="D1038" t="n">
        <v>0.05</v>
      </c>
    </row>
    <row r="1039">
      <c r="A1039" t="n">
        <v>158.1818181818182</v>
      </c>
      <c r="B1039" t="n">
        <v>0.3715105901117586</v>
      </c>
      <c r="C1039" t="n">
        <v>-0.00163824056323607</v>
      </c>
      <c r="D1039" t="n">
        <v>0.05</v>
      </c>
    </row>
    <row r="1040">
      <c r="A1040" t="n">
        <v>160.9090909090909</v>
      </c>
      <c r="B1040" t="n">
        <v>0.3302711718654304</v>
      </c>
      <c r="C1040" t="n">
        <v>-0.02626674202492378</v>
      </c>
      <c r="D1040" t="n">
        <v>0.05</v>
      </c>
    </row>
    <row r="1041">
      <c r="A1041" t="n">
        <v>163.6363636363636</v>
      </c>
      <c r="B1041" t="n">
        <v>0.2830019992167129</v>
      </c>
      <c r="C1041" t="n">
        <v>-0.0877224465586167</v>
      </c>
      <c r="D1041" t="n">
        <v>0.05</v>
      </c>
    </row>
    <row r="1042">
      <c r="A1042" t="n">
        <v>166.3636363636363</v>
      </c>
      <c r="B1042" t="n">
        <v>0.2365467311698551</v>
      </c>
      <c r="C1042" t="n">
        <v>-0.1516917384475067</v>
      </c>
      <c r="D1042" t="n">
        <v>0.05</v>
      </c>
    </row>
    <row r="1043">
      <c r="A1043" t="n">
        <v>169.0909090909091</v>
      </c>
      <c r="B1043" t="n">
        <v>0.1919472412171314</v>
      </c>
      <c r="C1043" t="n">
        <v>-0.124276001802443</v>
      </c>
      <c r="D1043" t="n">
        <v>0.05</v>
      </c>
    </row>
    <row r="1044">
      <c r="A1044" t="n">
        <v>171.8181818181818</v>
      </c>
      <c r="B1044" t="n">
        <v>0.1436505319255355</v>
      </c>
      <c r="C1044" t="n">
        <v>-0.1470581992097092</v>
      </c>
      <c r="D1044" t="n">
        <v>0.05</v>
      </c>
    </row>
    <row r="1045">
      <c r="A1045" t="n">
        <v>174.5454545454545</v>
      </c>
      <c r="B1045" t="n">
        <v>0.09631730922759839</v>
      </c>
      <c r="C1045" t="n">
        <v>-0.1339197855455371</v>
      </c>
      <c r="D1045" t="n">
        <v>0.05</v>
      </c>
    </row>
    <row r="1046">
      <c r="A1046" t="n">
        <v>177.2727272727273</v>
      </c>
      <c r="B1046" t="n">
        <v>0.04951802234858955</v>
      </c>
      <c r="C1046" t="n">
        <v>-0.1247648440018927</v>
      </c>
      <c r="D1046" t="n">
        <v>0.05</v>
      </c>
    </row>
    <row r="1047">
      <c r="A1047" t="n">
        <v>180</v>
      </c>
      <c r="B1047" t="n">
        <v>0.01506624410896826</v>
      </c>
      <c r="C1047" t="n">
        <v>-0.1295815877887634</v>
      </c>
      <c r="D1047" t="n">
        <v>0.05</v>
      </c>
    </row>
    <row r="1051">
      <c r="A1051" t="inlineStr">
        <is>
          <t>L11 Osram LED Value Classic A100 11 W</t>
        </is>
      </c>
    </row>
    <row r="1052">
      <c r="A1052" t="inlineStr">
        <is>
          <t>Phase_deg</t>
        </is>
      </c>
      <c r="B1052" t="inlineStr">
        <is>
          <t>U_norm</t>
        </is>
      </c>
      <c r="C1052" t="inlineStr">
        <is>
          <t>I_norm</t>
        </is>
      </c>
      <c r="D1052" t="inlineStr">
        <is>
          <t>Threshold5</t>
        </is>
      </c>
      <c r="E1052" t="inlineStr">
        <is>
          <t>Limit60_X</t>
        </is>
      </c>
      <c r="F1052" t="inlineStr">
        <is>
          <t>Limit60_Y</t>
        </is>
      </c>
      <c r="G1052" t="inlineStr">
        <is>
          <t>Limit65_X</t>
        </is>
      </c>
      <c r="H1052" t="inlineStr">
        <is>
          <t>Limit65_Y</t>
        </is>
      </c>
      <c r="I1052" t="inlineStr">
        <is>
          <t>Limit90_X</t>
        </is>
      </c>
      <c r="J1052" t="inlineStr">
        <is>
          <t>Limit90_Y</t>
        </is>
      </c>
      <c r="K1052" t="inlineStr">
        <is>
          <t>Measured_X</t>
        </is>
      </c>
      <c r="L1052" t="inlineStr">
        <is>
          <t>Measured_Y</t>
        </is>
      </c>
    </row>
    <row r="1053">
      <c r="A1053" t="n">
        <v>-90</v>
      </c>
      <c r="B1053" t="n">
        <v>-0.9995493780626271</v>
      </c>
      <c r="C1053" t="n">
        <v>-0.2479059323243302</v>
      </c>
      <c r="D1053" t="n">
        <v>0.05</v>
      </c>
      <c r="E1053" t="n">
        <v>60</v>
      </c>
      <c r="F1053" t="n">
        <v>-0.1</v>
      </c>
      <c r="G1053" t="n">
        <v>65</v>
      </c>
      <c r="H1053" t="n">
        <v>-0.1</v>
      </c>
      <c r="I1053" t="n">
        <v>90</v>
      </c>
      <c r="J1053" t="n">
        <v>-0.1</v>
      </c>
      <c r="K1053" t="n">
        <v>-68.98104894939577</v>
      </c>
      <c r="L1053" t="n">
        <v>0.05</v>
      </c>
      <c r="M1053" t="n">
        <v>-90</v>
      </c>
      <c r="N1053" t="n">
        <v>0.05</v>
      </c>
    </row>
    <row r="1054">
      <c r="A1054" t="n">
        <v>-87.27272727272727</v>
      </c>
      <c r="B1054" t="n">
        <v>-0.995606908515493</v>
      </c>
      <c r="C1054" t="n">
        <v>-0.1802334993506169</v>
      </c>
      <c r="D1054" t="n">
        <v>0.05</v>
      </c>
      <c r="E1054" t="n">
        <v>60</v>
      </c>
      <c r="F1054" t="n">
        <v>1.1</v>
      </c>
      <c r="G1054" t="n">
        <v>65</v>
      </c>
      <c r="H1054" t="n">
        <v>1.1</v>
      </c>
      <c r="I1054" t="n">
        <v>90</v>
      </c>
      <c r="J1054" t="n">
        <v>1.1</v>
      </c>
      <c r="K1054" t="n">
        <v>57.69625873513893</v>
      </c>
      <c r="L1054" t="n">
        <v>1</v>
      </c>
      <c r="M1054" t="n">
        <v>180</v>
      </c>
      <c r="N1054" t="n">
        <v>0.05</v>
      </c>
    </row>
    <row r="1055">
      <c r="A1055" t="n">
        <v>-84.54545454545455</v>
      </c>
      <c r="B1055" t="n">
        <v>-0.9968479123300086</v>
      </c>
      <c r="C1055" t="n">
        <v>-0.1026901941235424</v>
      </c>
      <c r="D1055" t="n">
        <v>0.05</v>
      </c>
      <c r="K1055" t="n">
        <v>98.4333686307306</v>
      </c>
      <c r="L1055" t="n">
        <v>0.05</v>
      </c>
    </row>
    <row r="1056">
      <c r="A1056" t="n">
        <v>-81.81818181818181</v>
      </c>
      <c r="B1056" t="n">
        <v>-0.9878743833711997</v>
      </c>
      <c r="C1056" t="n">
        <v>-0.05269741157584654</v>
      </c>
      <c r="D1056" t="n">
        <v>0.05</v>
      </c>
    </row>
    <row r="1057">
      <c r="A1057" t="n">
        <v>-79.09090909090909</v>
      </c>
      <c r="B1057" t="n">
        <v>-0.9829047389173778</v>
      </c>
      <c r="C1057" t="n">
        <v>0.01647494719804698</v>
      </c>
      <c r="D1057" t="n">
        <v>0.05</v>
      </c>
    </row>
    <row r="1058">
      <c r="A1058" t="n">
        <v>-76.36363636363636</v>
      </c>
      <c r="B1058" t="n">
        <v>-0.9702298442123357</v>
      </c>
      <c r="C1058" t="n">
        <v>0.04754725084271665</v>
      </c>
      <c r="D1058" t="n">
        <v>0.05</v>
      </c>
    </row>
    <row r="1059">
      <c r="A1059" t="n">
        <v>-73.63636363636364</v>
      </c>
      <c r="B1059" t="n">
        <v>-0.9575546316873365</v>
      </c>
      <c r="C1059" t="n">
        <v>0.05471197784500289</v>
      </c>
      <c r="D1059" t="n">
        <v>0.05</v>
      </c>
    </row>
    <row r="1060">
      <c r="A1060" t="n">
        <v>-70.90909090909091</v>
      </c>
      <c r="B1060" t="n">
        <v>-0.9433585906396801</v>
      </c>
      <c r="C1060" t="n">
        <v>0.04327656773817061</v>
      </c>
      <c r="D1060" t="n">
        <v>0.05</v>
      </c>
    </row>
    <row r="1061">
      <c r="A1061" t="n">
        <v>-68.18181818181819</v>
      </c>
      <c r="B1061" t="n">
        <v>-0.9279525758363449</v>
      </c>
      <c r="C1061" t="n">
        <v>0.05436736496691406</v>
      </c>
      <c r="D1061" t="n">
        <v>0.05</v>
      </c>
    </row>
    <row r="1062">
      <c r="A1062" t="n">
        <v>-65.45454545454545</v>
      </c>
      <c r="B1062" t="n">
        <v>-0.910743775839416</v>
      </c>
      <c r="C1062" t="n">
        <v>0.05527612878992708</v>
      </c>
      <c r="D1062" t="n">
        <v>0.05</v>
      </c>
    </row>
    <row r="1063">
      <c r="A1063" t="n">
        <v>-62.72727272727273</v>
      </c>
      <c r="B1063" t="n">
        <v>-0.8896231719055157</v>
      </c>
      <c r="C1063" t="n">
        <v>0.0620987130039775</v>
      </c>
      <c r="D1063" t="n">
        <v>0.05</v>
      </c>
    </row>
    <row r="1064">
      <c r="A1064" t="n">
        <v>-60</v>
      </c>
      <c r="B1064" t="n">
        <v>-0.8676627272926969</v>
      </c>
      <c r="C1064" t="n">
        <v>0.05557674679398709</v>
      </c>
      <c r="D1064" t="n">
        <v>0.05</v>
      </c>
    </row>
    <row r="1065">
      <c r="A1065" t="n">
        <v>-57.27272727272727</v>
      </c>
      <c r="B1065" t="n">
        <v>-0.8411207475178051</v>
      </c>
      <c r="C1065" t="n">
        <v>0.06124470895004567</v>
      </c>
      <c r="D1065" t="n">
        <v>0.05</v>
      </c>
    </row>
    <row r="1066">
      <c r="A1066" t="n">
        <v>-54.54545454545455</v>
      </c>
      <c r="B1066" t="n">
        <v>-0.8142505212574976</v>
      </c>
      <c r="C1066" t="n">
        <v>0.06325649461463696</v>
      </c>
      <c r="D1066" t="n">
        <v>0.05</v>
      </c>
    </row>
    <row r="1067">
      <c r="A1067" t="n">
        <v>-51.81818181818182</v>
      </c>
      <c r="B1067" t="n">
        <v>-0.7848026852123956</v>
      </c>
      <c r="C1067" t="n">
        <v>0.05591915830999439</v>
      </c>
      <c r="D1067" t="n">
        <v>0.05</v>
      </c>
    </row>
    <row r="1068">
      <c r="A1068" t="n">
        <v>-49.09090909090909</v>
      </c>
      <c r="B1068" t="n">
        <v>-0.7561731318073894</v>
      </c>
      <c r="C1068" t="n">
        <v>0.05946797385887503</v>
      </c>
      <c r="D1068" t="n">
        <v>0.05</v>
      </c>
    </row>
    <row r="1069">
      <c r="A1069" t="n">
        <v>-46.36363636363637</v>
      </c>
      <c r="B1069" t="n">
        <v>-0.7251596375957564</v>
      </c>
      <c r="C1069" t="n">
        <v>0.06526076835802883</v>
      </c>
      <c r="D1069" t="n">
        <v>0.05</v>
      </c>
    </row>
    <row r="1070">
      <c r="A1070" t="n">
        <v>-43.63636363636364</v>
      </c>
      <c r="B1070" t="n">
        <v>-0.6904117801783983</v>
      </c>
      <c r="C1070" t="n">
        <v>0.06563085846986781</v>
      </c>
      <c r="D1070" t="n">
        <v>0.05</v>
      </c>
    </row>
    <row r="1071">
      <c r="A1071" t="n">
        <v>-40.90909090909091</v>
      </c>
      <c r="B1071" t="n">
        <v>-0.6523269744768041</v>
      </c>
      <c r="C1071" t="n">
        <v>0.0683777885783626</v>
      </c>
      <c r="D1071" t="n">
        <v>0.05</v>
      </c>
    </row>
    <row r="1072">
      <c r="A1072" t="n">
        <v>-38.18181818181819</v>
      </c>
      <c r="B1072" t="n">
        <v>-0.6186201612917875</v>
      </c>
      <c r="C1072" t="n">
        <v>0.06764050989076914</v>
      </c>
      <c r="D1072" t="n">
        <v>0.05</v>
      </c>
    </row>
    <row r="1073">
      <c r="A1073" t="n">
        <v>-35.45454545454546</v>
      </c>
      <c r="B1073" t="n">
        <v>-0.5799899391842688</v>
      </c>
      <c r="C1073" t="n">
        <v>0.0681499153677223</v>
      </c>
      <c r="D1073" t="n">
        <v>0.05</v>
      </c>
    </row>
    <row r="1074">
      <c r="A1074" t="n">
        <v>-32.72727272727273</v>
      </c>
      <c r="B1074" t="n">
        <v>-0.5398567230646109</v>
      </c>
      <c r="C1074" t="n">
        <v>0.06976813370158304</v>
      </c>
      <c r="D1074" t="n">
        <v>0.05</v>
      </c>
    </row>
    <row r="1075">
      <c r="A1075" t="n">
        <v>-30.00000000000001</v>
      </c>
      <c r="B1075" t="n">
        <v>-0.5014446943968953</v>
      </c>
      <c r="C1075" t="n">
        <v>0.07234635102263402</v>
      </c>
      <c r="D1075" t="n">
        <v>0.05</v>
      </c>
    </row>
    <row r="1076">
      <c r="A1076" t="n">
        <v>-27.27272727272728</v>
      </c>
      <c r="B1076" t="n">
        <v>-0.459203452635367</v>
      </c>
      <c r="C1076" t="n">
        <v>0.07701454916255551</v>
      </c>
      <c r="D1076" t="n">
        <v>0.05</v>
      </c>
    </row>
    <row r="1077">
      <c r="A1077" t="n">
        <v>-24.54545454545455</v>
      </c>
      <c r="B1077" t="n">
        <v>-0.4151711552229641</v>
      </c>
      <c r="C1077" t="n">
        <v>0.07061764242664466</v>
      </c>
      <c r="D1077" t="n">
        <v>0.05</v>
      </c>
    </row>
    <row r="1078">
      <c r="A1078" t="n">
        <v>-21.81818181818183</v>
      </c>
      <c r="B1078" t="n">
        <v>-0.3708456465629411</v>
      </c>
      <c r="C1078" t="n">
        <v>0.07756353203741638</v>
      </c>
      <c r="D1078" t="n">
        <v>0.05</v>
      </c>
    </row>
    <row r="1079">
      <c r="A1079" t="n">
        <v>-19.09090909090909</v>
      </c>
      <c r="B1079" t="n">
        <v>-0.3241527070730116</v>
      </c>
      <c r="C1079" t="n">
        <v>0.07172087413229164</v>
      </c>
      <c r="D1079" t="n">
        <v>0.05</v>
      </c>
    </row>
    <row r="1080">
      <c r="A1080" t="n">
        <v>-16.36363636363637</v>
      </c>
      <c r="B1080" t="n">
        <v>-0.2800017666103046</v>
      </c>
      <c r="C1080" t="n">
        <v>0.07371662492591098</v>
      </c>
      <c r="D1080" t="n">
        <v>0.05</v>
      </c>
    </row>
    <row r="1081">
      <c r="A1081" t="n">
        <v>-13.63636363636364</v>
      </c>
      <c r="B1081" t="n">
        <v>-0.2340222860651663</v>
      </c>
      <c r="C1081" t="n">
        <v>0.07646927475863176</v>
      </c>
      <c r="D1081" t="n">
        <v>0.05</v>
      </c>
    </row>
    <row r="1082">
      <c r="A1082" t="n">
        <v>-10.90909090909092</v>
      </c>
      <c r="B1082" t="n">
        <v>-0.189121403613921</v>
      </c>
      <c r="C1082" t="n">
        <v>0.07595870883758747</v>
      </c>
      <c r="D1082" t="n">
        <v>0.05</v>
      </c>
    </row>
    <row r="1083">
      <c r="A1083" t="n">
        <v>-8.181818181818187</v>
      </c>
      <c r="B1083" t="n">
        <v>-0.1393718484472363</v>
      </c>
      <c r="C1083" t="n">
        <v>0.07696139647258203</v>
      </c>
      <c r="D1083" t="n">
        <v>0.05</v>
      </c>
    </row>
    <row r="1084">
      <c r="A1084" t="n">
        <v>-5.454545454545467</v>
      </c>
      <c r="B1084" t="n">
        <v>-0.09252919324918402</v>
      </c>
      <c r="C1084" t="n">
        <v>0.07699364839417898</v>
      </c>
      <c r="D1084" t="n">
        <v>0.05</v>
      </c>
    </row>
    <row r="1085">
      <c r="A1085" t="n">
        <v>-2.727272727272734</v>
      </c>
      <c r="B1085" t="n">
        <v>-0.0467408471676237</v>
      </c>
      <c r="C1085" t="n">
        <v>0.0769465085271421</v>
      </c>
      <c r="D1085" t="n">
        <v>0.05</v>
      </c>
    </row>
    <row r="1086">
      <c r="A1086" t="n">
        <v>0</v>
      </c>
      <c r="B1086" t="n">
        <v>0.001799538057588066</v>
      </c>
      <c r="C1086" t="n">
        <v>0.08478153051983847</v>
      </c>
      <c r="D1086" t="n">
        <v>0.05</v>
      </c>
    </row>
    <row r="1087">
      <c r="A1087" t="n">
        <v>2.72727272727272</v>
      </c>
      <c r="B1087" t="n">
        <v>0.04831586489432185</v>
      </c>
      <c r="C1087" t="n">
        <v>0.07305883026783924</v>
      </c>
      <c r="D1087" t="n">
        <v>0.05</v>
      </c>
    </row>
    <row r="1088">
      <c r="A1088" t="n">
        <v>5.454545454545453</v>
      </c>
      <c r="B1088" t="n">
        <v>0.1001632148378738</v>
      </c>
      <c r="C1088" t="n">
        <v>0.07142401905111652</v>
      </c>
      <c r="D1088" t="n">
        <v>0.05</v>
      </c>
    </row>
    <row r="1089">
      <c r="A1089" t="n">
        <v>8.181818181818173</v>
      </c>
      <c r="B1089" t="n">
        <v>0.1461353676871623</v>
      </c>
      <c r="C1089" t="n">
        <v>0.07533472127615276</v>
      </c>
      <c r="D1089" t="n">
        <v>0.05</v>
      </c>
    </row>
    <row r="1090">
      <c r="A1090" t="n">
        <v>10.90909090909091</v>
      </c>
      <c r="B1090" t="n">
        <v>0.1904768507981402</v>
      </c>
      <c r="C1090" t="n">
        <v>0.06817298911821422</v>
      </c>
      <c r="D1090" t="n">
        <v>0.05</v>
      </c>
    </row>
    <row r="1091">
      <c r="A1091" t="n">
        <v>13.63636363636363</v>
      </c>
      <c r="B1091" t="n">
        <v>0.2369287246308293</v>
      </c>
      <c r="C1091" t="n">
        <v>0.07082729081753354</v>
      </c>
      <c r="D1091" t="n">
        <v>0.05</v>
      </c>
    </row>
    <row r="1092">
      <c r="A1092" t="n">
        <v>16.36363636363636</v>
      </c>
      <c r="B1092" t="n">
        <v>0.2860682800372714</v>
      </c>
      <c r="C1092" t="n">
        <v>0.07131285133451705</v>
      </c>
      <c r="D1092" t="n">
        <v>0.05</v>
      </c>
    </row>
    <row r="1093">
      <c r="A1093" t="n">
        <v>19.09090909090908</v>
      </c>
      <c r="B1093" t="n">
        <v>0.3269342812376094</v>
      </c>
      <c r="C1093" t="n">
        <v>0.06929714820472585</v>
      </c>
      <c r="D1093" t="n">
        <v>0.05</v>
      </c>
    </row>
    <row r="1094">
      <c r="A1094" t="n">
        <v>21.81818181818181</v>
      </c>
      <c r="B1094" t="n">
        <v>0.3761167820597118</v>
      </c>
      <c r="C1094" t="n">
        <v>0.06910602247185461</v>
      </c>
      <c r="D1094" t="n">
        <v>0.05</v>
      </c>
    </row>
    <row r="1095">
      <c r="A1095" t="n">
        <v>24.54545454545453</v>
      </c>
      <c r="B1095" t="n">
        <v>0.4175612912685972</v>
      </c>
      <c r="C1095" t="n">
        <v>0.0670512112890447</v>
      </c>
      <c r="D1095" t="n">
        <v>0.05</v>
      </c>
    </row>
    <row r="1096">
      <c r="A1096" t="n">
        <v>27.27272727272727</v>
      </c>
      <c r="B1096" t="n">
        <v>0.4594184912581349</v>
      </c>
      <c r="C1096" t="n">
        <v>0.06823658972895201</v>
      </c>
      <c r="D1096" t="n">
        <v>0.05</v>
      </c>
    </row>
    <row r="1097">
      <c r="A1097" t="n">
        <v>29.99999999999999</v>
      </c>
      <c r="B1097" t="n">
        <v>0.5017203849400215</v>
      </c>
      <c r="C1097" t="n">
        <v>0.06985456924314278</v>
      </c>
      <c r="D1097" t="n">
        <v>0.05</v>
      </c>
    </row>
    <row r="1098">
      <c r="A1098" t="n">
        <v>32.72727272727272</v>
      </c>
      <c r="B1098" t="n">
        <v>0.5420824826402868</v>
      </c>
      <c r="C1098" t="n">
        <v>0.06621434464318109</v>
      </c>
      <c r="D1098" t="n">
        <v>0.05</v>
      </c>
    </row>
    <row r="1099">
      <c r="A1099" t="n">
        <v>35.45454545454544</v>
      </c>
      <c r="B1099" t="n">
        <v>0.5821931490572168</v>
      </c>
      <c r="C1099" t="n">
        <v>0.06692483728380624</v>
      </c>
      <c r="D1099" t="n">
        <v>0.05</v>
      </c>
    </row>
    <row r="1100">
      <c r="A1100" t="n">
        <v>38.18181818181816</v>
      </c>
      <c r="B1100" t="n">
        <v>0.6205382522953751</v>
      </c>
      <c r="C1100" t="n">
        <v>0.0607306287236075</v>
      </c>
      <c r="D1100" t="n">
        <v>0.05</v>
      </c>
    </row>
    <row r="1101">
      <c r="A1101" t="n">
        <v>40.90909090909091</v>
      </c>
      <c r="B1101" t="n">
        <v>0.6555131531209603</v>
      </c>
      <c r="C1101" t="n">
        <v>0.06306793679016107</v>
      </c>
      <c r="D1101" t="n">
        <v>0.05</v>
      </c>
    </row>
    <row r="1102">
      <c r="A1102" t="n">
        <v>43.63636363636363</v>
      </c>
      <c r="B1102" t="n">
        <v>0.6909232597119327</v>
      </c>
      <c r="C1102" t="n">
        <v>0.06128216133630258</v>
      </c>
      <c r="D1102" t="n">
        <v>0.05</v>
      </c>
    </row>
    <row r="1103">
      <c r="A1103" t="n">
        <v>46.36363636363635</v>
      </c>
      <c r="B1103" t="n">
        <v>0.7258776719367419</v>
      </c>
      <c r="C1103" t="n">
        <v>0.0543043309140384</v>
      </c>
      <c r="D1103" t="n">
        <v>0.05</v>
      </c>
    </row>
    <row r="1104">
      <c r="A1104" t="n">
        <v>49.09090909090909</v>
      </c>
      <c r="B1104" t="n">
        <v>0.7582662614728322</v>
      </c>
      <c r="C1104" t="n">
        <v>0.2209443706597908</v>
      </c>
      <c r="D1104" t="n">
        <v>0.05</v>
      </c>
    </row>
    <row r="1105">
      <c r="A1105" t="n">
        <v>51.81818181818181</v>
      </c>
      <c r="B1105" t="n">
        <v>0.7864677435043469</v>
      </c>
      <c r="C1105" t="n">
        <v>0.7829331450872773</v>
      </c>
      <c r="D1105" t="n">
        <v>0.05</v>
      </c>
    </row>
    <row r="1106">
      <c r="A1106" t="n">
        <v>54.54545454545453</v>
      </c>
      <c r="B1106" t="n">
        <v>0.8144680681132085</v>
      </c>
      <c r="C1106" t="n">
        <v>0.9737287319644516</v>
      </c>
      <c r="D1106" t="n">
        <v>0.05</v>
      </c>
    </row>
    <row r="1107">
      <c r="A1107" t="n">
        <v>57.27272727272725</v>
      </c>
      <c r="B1107" t="n">
        <v>0.8408090376479457</v>
      </c>
      <c r="C1107" t="n">
        <v>0.9938894488759529</v>
      </c>
      <c r="D1107" t="n">
        <v>0.05</v>
      </c>
    </row>
    <row r="1108">
      <c r="A1108" t="n">
        <v>60</v>
      </c>
      <c r="B1108" t="n">
        <v>0.8650985232701558</v>
      </c>
      <c r="C1108" t="n">
        <v>0.9654230896773038</v>
      </c>
      <c r="D1108" t="n">
        <v>0.05</v>
      </c>
    </row>
    <row r="1109">
      <c r="A1109" t="n">
        <v>62.72727272727272</v>
      </c>
      <c r="B1109" t="n">
        <v>0.8861767896005412</v>
      </c>
      <c r="C1109" t="n">
        <v>0.9004734008177093</v>
      </c>
      <c r="D1109" t="n">
        <v>0.05</v>
      </c>
    </row>
    <row r="1110">
      <c r="A1110" t="n">
        <v>65.45454545454544</v>
      </c>
      <c r="B1110" t="n">
        <v>0.9089609910058757</v>
      </c>
      <c r="C1110" t="n">
        <v>0.8597208283185761</v>
      </c>
      <c r="D1110" t="n">
        <v>0.05</v>
      </c>
    </row>
    <row r="1111">
      <c r="A1111" t="n">
        <v>68.18181818181816</v>
      </c>
      <c r="B1111" t="n">
        <v>0.9269701163090701</v>
      </c>
      <c r="C1111" t="n">
        <v>0.7819676861000295</v>
      </c>
      <c r="D1111" t="n">
        <v>0.05</v>
      </c>
    </row>
    <row r="1112">
      <c r="A1112" t="n">
        <v>70.90909090909091</v>
      </c>
      <c r="B1112" t="n">
        <v>0.9450792798238998</v>
      </c>
      <c r="C1112" t="n">
        <v>0.7265269013285915</v>
      </c>
      <c r="D1112" t="n">
        <v>0.05</v>
      </c>
    </row>
    <row r="1113">
      <c r="A1113" t="n">
        <v>73.63636363636363</v>
      </c>
      <c r="B1113" t="n">
        <v>0.9598799267313058</v>
      </c>
      <c r="C1113" t="n">
        <v>0.6692723022460921</v>
      </c>
      <c r="D1113" t="n">
        <v>0.05</v>
      </c>
    </row>
    <row r="1114">
      <c r="A1114" t="n">
        <v>76.36363636363635</v>
      </c>
      <c r="B1114" t="n">
        <v>0.9708843028845452</v>
      </c>
      <c r="C1114" t="n">
        <v>0.5859333010003946</v>
      </c>
      <c r="D1114" t="n">
        <v>0.05</v>
      </c>
    </row>
    <row r="1115">
      <c r="A1115" t="n">
        <v>79.09090909090907</v>
      </c>
      <c r="B1115" t="n">
        <v>0.9802602951851158</v>
      </c>
      <c r="C1115" t="n">
        <v>0.5365919813301661</v>
      </c>
      <c r="D1115" t="n">
        <v>0.05</v>
      </c>
    </row>
    <row r="1116">
      <c r="A1116" t="n">
        <v>81.81818181818181</v>
      </c>
      <c r="B1116" t="n">
        <v>0.9899158433846875</v>
      </c>
      <c r="C1116" t="n">
        <v>0.4689154871500339</v>
      </c>
      <c r="D1116" t="n">
        <v>0.05</v>
      </c>
    </row>
    <row r="1117">
      <c r="A1117" t="n">
        <v>84.54545454545453</v>
      </c>
      <c r="B1117" t="n">
        <v>0.9970000474837127</v>
      </c>
      <c r="C1117" t="n">
        <v>0.3964893384094903</v>
      </c>
      <c r="D1117" t="n">
        <v>0.05</v>
      </c>
    </row>
    <row r="1118">
      <c r="A1118" t="n">
        <v>87.27272727272725</v>
      </c>
      <c r="B1118" t="n">
        <v>0.9974860866479635</v>
      </c>
      <c r="C1118" t="n">
        <v>0.3312443309735083</v>
      </c>
      <c r="D1118" t="n">
        <v>0.05</v>
      </c>
    </row>
    <row r="1119">
      <c r="A1119" t="n">
        <v>90</v>
      </c>
      <c r="B1119" t="n">
        <v>1.00172907288259</v>
      </c>
      <c r="C1119" t="n">
        <v>0.2598955915483852</v>
      </c>
      <c r="D1119" t="n">
        <v>0.05</v>
      </c>
    </row>
    <row r="1120">
      <c r="A1120" t="n">
        <v>92.72727272727272</v>
      </c>
      <c r="B1120" t="n">
        <v>0.9999380031448447</v>
      </c>
      <c r="C1120" t="n">
        <v>0.1945008676365692</v>
      </c>
      <c r="D1120" t="n">
        <v>0.05</v>
      </c>
    </row>
    <row r="1121">
      <c r="A1121" t="n">
        <v>95.45454545454544</v>
      </c>
      <c r="B1121" t="n">
        <v>0.9978364514753927</v>
      </c>
      <c r="C1121" t="n">
        <v>0.1204038264543134</v>
      </c>
      <c r="D1121" t="n">
        <v>0.05</v>
      </c>
    </row>
    <row r="1122">
      <c r="A1122" t="n">
        <v>98.18181818181816</v>
      </c>
      <c r="B1122" t="n">
        <v>0.9903443658923854</v>
      </c>
      <c r="C1122" t="n">
        <v>0.05770053788271795</v>
      </c>
      <c r="D1122" t="n">
        <v>0.05</v>
      </c>
    </row>
    <row r="1123">
      <c r="A1123" t="n">
        <v>100.9090909090909</v>
      </c>
      <c r="B1123" t="n">
        <v>0.9825064862586907</v>
      </c>
      <c r="C1123" t="n">
        <v>-0.007782201294319539</v>
      </c>
      <c r="D1123" t="n">
        <v>0.05</v>
      </c>
    </row>
    <row r="1124">
      <c r="A1124" t="n">
        <v>103.6363636363636</v>
      </c>
      <c r="B1124" t="n">
        <v>0.9720063426093263</v>
      </c>
      <c r="C1124" t="n">
        <v>-0.03450302410781104</v>
      </c>
      <c r="D1124" t="n">
        <v>0.05</v>
      </c>
    </row>
    <row r="1125">
      <c r="A1125" t="n">
        <v>106.3636363636363</v>
      </c>
      <c r="B1125" t="n">
        <v>0.9614439842266226</v>
      </c>
      <c r="C1125" t="n">
        <v>-0.04208300245743991</v>
      </c>
      <c r="D1125" t="n">
        <v>0.05</v>
      </c>
    </row>
    <row r="1126">
      <c r="A1126" t="n">
        <v>109.0909090909091</v>
      </c>
      <c r="B1126" t="n">
        <v>0.9445381900123745</v>
      </c>
      <c r="C1126" t="n">
        <v>-0.03609268968144205</v>
      </c>
      <c r="D1126" t="n">
        <v>0.05</v>
      </c>
    </row>
    <row r="1127">
      <c r="A1127" t="n">
        <v>111.8181818181818</v>
      </c>
      <c r="B1127" t="n">
        <v>0.929039053837009</v>
      </c>
      <c r="C1127" t="n">
        <v>-0.04429409598034484</v>
      </c>
      <c r="D1127" t="n">
        <v>0.05</v>
      </c>
    </row>
    <row r="1128">
      <c r="A1128" t="n">
        <v>114.5454545454545</v>
      </c>
      <c r="B1128" t="n">
        <v>0.909061556766518</v>
      </c>
      <c r="C1128" t="n">
        <v>-0.04474547124157701</v>
      </c>
      <c r="D1128" t="n">
        <v>0.05</v>
      </c>
    </row>
    <row r="1129">
      <c r="A1129" t="n">
        <v>117.2727272727273</v>
      </c>
      <c r="B1129" t="n">
        <v>0.8906061955766357</v>
      </c>
      <c r="C1129" t="n">
        <v>-0.04886379201666749</v>
      </c>
      <c r="D1129" t="n">
        <v>0.05</v>
      </c>
    </row>
    <row r="1130">
      <c r="A1130" t="n">
        <v>120</v>
      </c>
      <c r="B1130" t="n">
        <v>0.8664040728502291</v>
      </c>
      <c r="C1130" t="n">
        <v>-0.04532385286364415</v>
      </c>
      <c r="D1130" t="n">
        <v>0.05</v>
      </c>
    </row>
    <row r="1131">
      <c r="A1131" t="n">
        <v>122.7272727272727</v>
      </c>
      <c r="B1131" t="n">
        <v>0.8428095719799142</v>
      </c>
      <c r="C1131" t="n">
        <v>-0.05367806516552534</v>
      </c>
      <c r="D1131" t="n">
        <v>0.05</v>
      </c>
    </row>
    <row r="1132">
      <c r="A1132" t="n">
        <v>125.4545454545454</v>
      </c>
      <c r="B1132" t="n">
        <v>0.8157744365512396</v>
      </c>
      <c r="C1132" t="n">
        <v>-0.04877787665763592</v>
      </c>
      <c r="D1132" t="n">
        <v>0.05</v>
      </c>
    </row>
    <row r="1133">
      <c r="A1133" t="n">
        <v>128.1818181818182</v>
      </c>
      <c r="B1133" t="n">
        <v>0.7886575109287997</v>
      </c>
      <c r="C1133" t="n">
        <v>-0.05385482883974083</v>
      </c>
      <c r="D1133" t="n">
        <v>0.05</v>
      </c>
    </row>
    <row r="1134">
      <c r="A1134" t="n">
        <v>130.9090909090909</v>
      </c>
      <c r="B1134" t="n">
        <v>0.7566737542201067</v>
      </c>
      <c r="C1134" t="n">
        <v>-0.05637913140756348</v>
      </c>
      <c r="D1134" t="n">
        <v>0.05</v>
      </c>
    </row>
    <row r="1135">
      <c r="A1135" t="n">
        <v>133.6363636363636</v>
      </c>
      <c r="B1135" t="n">
        <v>0.7240922863847457</v>
      </c>
      <c r="C1135" t="n">
        <v>-0.05541857903293374</v>
      </c>
      <c r="D1135" t="n">
        <v>0.05</v>
      </c>
    </row>
    <row r="1136">
      <c r="A1136" t="n">
        <v>136.3636363636363</v>
      </c>
      <c r="B1136" t="n">
        <v>0.6924318293402085</v>
      </c>
      <c r="C1136" t="n">
        <v>-0.05722395314249801</v>
      </c>
      <c r="D1136" t="n">
        <v>0.05</v>
      </c>
    </row>
    <row r="1137">
      <c r="A1137" t="n">
        <v>139.0909090909091</v>
      </c>
      <c r="B1137" t="n">
        <v>0.6560587995847637</v>
      </c>
      <c r="C1137" t="n">
        <v>-0.05742650455959918</v>
      </c>
      <c r="D1137" t="n">
        <v>0.05</v>
      </c>
    </row>
    <row r="1138">
      <c r="A1138" t="n">
        <v>141.8181818181818</v>
      </c>
      <c r="B1138" t="n">
        <v>0.6192010522592826</v>
      </c>
      <c r="C1138" t="n">
        <v>-0.05983744756325651</v>
      </c>
      <c r="D1138" t="n">
        <v>0.05</v>
      </c>
    </row>
    <row r="1139">
      <c r="A1139" t="n">
        <v>144.5454545454545</v>
      </c>
      <c r="B1139" t="n">
        <v>0.5798078415335707</v>
      </c>
      <c r="C1139" t="n">
        <v>-0.05869923767103481</v>
      </c>
      <c r="D1139" t="n">
        <v>0.05</v>
      </c>
    </row>
    <row r="1140">
      <c r="A1140" t="n">
        <v>147.2727272727273</v>
      </c>
      <c r="B1140" t="n">
        <v>0.5417814799987417</v>
      </c>
      <c r="C1140" t="n">
        <v>-0.0616696046950208</v>
      </c>
      <c r="D1140" t="n">
        <v>0.05</v>
      </c>
    </row>
    <row r="1141">
      <c r="A1141" t="n">
        <v>150</v>
      </c>
      <c r="B1141" t="n">
        <v>0.5020444114308988</v>
      </c>
      <c r="C1141" t="n">
        <v>-0.06722686259951069</v>
      </c>
      <c r="D1141" t="n">
        <v>0.05</v>
      </c>
    </row>
    <row r="1142">
      <c r="A1142" t="n">
        <v>152.7272727272727</v>
      </c>
      <c r="B1142" t="n">
        <v>0.4587586453480031</v>
      </c>
      <c r="C1142" t="n">
        <v>-0.0582275777513802</v>
      </c>
      <c r="D1142" t="n">
        <v>0.05</v>
      </c>
    </row>
    <row r="1143">
      <c r="A1143" t="n">
        <v>155.4545454545454</v>
      </c>
      <c r="B1143" t="n">
        <v>0.4175148642521299</v>
      </c>
      <c r="C1143" t="n">
        <v>-0.06067573531492993</v>
      </c>
      <c r="D1143" t="n">
        <v>0.05</v>
      </c>
    </row>
    <row r="1144">
      <c r="A1144" t="n">
        <v>158.1818181818182</v>
      </c>
      <c r="B1144" t="n">
        <v>0.3722505848915252</v>
      </c>
      <c r="C1144" t="n">
        <v>-0.06341685702101937</v>
      </c>
      <c r="D1144" t="n">
        <v>0.05</v>
      </c>
    </row>
    <row r="1145">
      <c r="A1145" t="n">
        <v>160.9090909090909</v>
      </c>
      <c r="B1145" t="n">
        <v>0.3290341228316589</v>
      </c>
      <c r="C1145" t="n">
        <v>-0.0599543389708207</v>
      </c>
      <c r="D1145" t="n">
        <v>0.05</v>
      </c>
    </row>
    <row r="1146">
      <c r="A1146" t="n">
        <v>163.6363636363636</v>
      </c>
      <c r="B1146" t="n">
        <v>0.2843779531492108</v>
      </c>
      <c r="C1146" t="n">
        <v>-0.06459704790006623</v>
      </c>
      <c r="D1146" t="n">
        <v>0.05</v>
      </c>
    </row>
    <row r="1147">
      <c r="A1147" t="n">
        <v>166.3636363636363</v>
      </c>
      <c r="B1147" t="n">
        <v>0.2376697230556477</v>
      </c>
      <c r="C1147" t="n">
        <v>-0.06515697047314606</v>
      </c>
      <c r="D1147" t="n">
        <v>0.05</v>
      </c>
    </row>
    <row r="1148">
      <c r="A1148" t="n">
        <v>169.0909090909091</v>
      </c>
      <c r="B1148" t="n">
        <v>0.1924038547524769</v>
      </c>
      <c r="C1148" t="n">
        <v>-0.06496176034105593</v>
      </c>
      <c r="D1148" t="n">
        <v>0.05</v>
      </c>
    </row>
    <row r="1149">
      <c r="A1149" t="n">
        <v>171.8181818181818</v>
      </c>
      <c r="B1149" t="n">
        <v>0.1433814721581705</v>
      </c>
      <c r="C1149" t="n">
        <v>-0.0663150344793549</v>
      </c>
      <c r="D1149" t="n">
        <v>0.05</v>
      </c>
    </row>
    <row r="1150">
      <c r="A1150" t="n">
        <v>174.5454545454545</v>
      </c>
      <c r="B1150" t="n">
        <v>0.09815699817784146</v>
      </c>
      <c r="C1150" t="n">
        <v>-0.06128819026356722</v>
      </c>
      <c r="D1150" t="n">
        <v>0.05</v>
      </c>
    </row>
    <row r="1151">
      <c r="A1151" t="n">
        <v>177.2727272727273</v>
      </c>
      <c r="B1151" t="n">
        <v>0.04768663066217938</v>
      </c>
      <c r="C1151" t="n">
        <v>-0.06636675119746477</v>
      </c>
      <c r="D1151" t="n">
        <v>0.05</v>
      </c>
    </row>
    <row r="1152">
      <c r="A1152" t="n">
        <v>180</v>
      </c>
      <c r="B1152" t="n">
        <v>0.02898812081380709</v>
      </c>
      <c r="C1152" t="n">
        <v>-0.06372459186395371</v>
      </c>
      <c r="D1152" t="n">
        <v>0.05</v>
      </c>
    </row>
    <row r="1156">
      <c r="A1156" t="inlineStr">
        <is>
          <t>L12 Voltolux 8 W</t>
        </is>
      </c>
    </row>
    <row r="1157">
      <c r="A1157" t="inlineStr">
        <is>
          <t>Phase_deg</t>
        </is>
      </c>
      <c r="B1157" t="inlineStr">
        <is>
          <t>U_norm</t>
        </is>
      </c>
      <c r="C1157" t="inlineStr">
        <is>
          <t>I_norm</t>
        </is>
      </c>
      <c r="D1157" t="inlineStr">
        <is>
          <t>Threshold5</t>
        </is>
      </c>
      <c r="E1157" t="inlineStr">
        <is>
          <t>Limit60_X</t>
        </is>
      </c>
      <c r="F1157" t="inlineStr">
        <is>
          <t>Limit60_Y</t>
        </is>
      </c>
      <c r="G1157" t="inlineStr">
        <is>
          <t>Limit65_X</t>
        </is>
      </c>
      <c r="H1157" t="inlineStr">
        <is>
          <t>Limit65_Y</t>
        </is>
      </c>
      <c r="I1157" t="inlineStr">
        <is>
          <t>Limit90_X</t>
        </is>
      </c>
      <c r="J1157" t="inlineStr">
        <is>
          <t>Limit90_Y</t>
        </is>
      </c>
      <c r="K1157" t="inlineStr">
        <is>
          <t>Measured_X</t>
        </is>
      </c>
      <c r="L1157" t="inlineStr">
        <is>
          <t>Measured_Y</t>
        </is>
      </c>
    </row>
    <row r="1158">
      <c r="A1158" t="n">
        <v>-90</v>
      </c>
      <c r="B1158" t="n">
        <v>-0.9986247358225637</v>
      </c>
      <c r="C1158" t="n">
        <v>-0.5025806989473467</v>
      </c>
      <c r="D1158" t="n">
        <v>0.05</v>
      </c>
      <c r="E1158" t="n">
        <v>60</v>
      </c>
      <c r="F1158" t="n">
        <v>-0.1</v>
      </c>
      <c r="G1158" t="n">
        <v>65</v>
      </c>
      <c r="H1158" t="n">
        <v>-0.1</v>
      </c>
      <c r="I1158" t="n">
        <v>90</v>
      </c>
      <c r="J1158" t="n">
        <v>-0.1</v>
      </c>
      <c r="K1158" t="n">
        <v>61.18112567638506</v>
      </c>
      <c r="L1158" t="n">
        <v>0.05</v>
      </c>
      <c r="M1158" t="n">
        <v>-90</v>
      </c>
      <c r="N1158" t="n">
        <v>0.05</v>
      </c>
    </row>
    <row r="1159">
      <c r="A1159" t="n">
        <v>-87.27272727272727</v>
      </c>
      <c r="B1159" t="n">
        <v>-0.999725405502545</v>
      </c>
      <c r="C1159" t="n">
        <v>-0.4039995838317523</v>
      </c>
      <c r="D1159" t="n">
        <v>0.05</v>
      </c>
      <c r="E1159" t="n">
        <v>60</v>
      </c>
      <c r="F1159" t="n">
        <v>1.1</v>
      </c>
      <c r="G1159" t="n">
        <v>65</v>
      </c>
      <c r="H1159" t="n">
        <v>1.1</v>
      </c>
      <c r="I1159" t="n">
        <v>90</v>
      </c>
      <c r="J1159" t="n">
        <v>1.1</v>
      </c>
      <c r="K1159" t="n">
        <v>72.60196474034557</v>
      </c>
      <c r="L1159" t="n">
        <v>1</v>
      </c>
      <c r="M1159" t="n">
        <v>180</v>
      </c>
      <c r="N1159" t="n">
        <v>0.05</v>
      </c>
    </row>
    <row r="1160">
      <c r="A1160" t="n">
        <v>-84.54545454545455</v>
      </c>
      <c r="B1160" t="n">
        <v>-0.9936301647528001</v>
      </c>
      <c r="C1160" t="n">
        <v>-0.2974730321237118</v>
      </c>
      <c r="D1160" t="n">
        <v>0.05</v>
      </c>
      <c r="K1160" t="n">
        <v>128.0976167955086</v>
      </c>
      <c r="L1160" t="n">
        <v>0.05</v>
      </c>
    </row>
    <row r="1161">
      <c r="A1161" t="n">
        <v>-81.81818181818181</v>
      </c>
      <c r="B1161" t="n">
        <v>-0.9901558876478586</v>
      </c>
      <c r="C1161" t="n">
        <v>-0.1917739889648804</v>
      </c>
      <c r="D1161" t="n">
        <v>0.05</v>
      </c>
    </row>
    <row r="1162">
      <c r="A1162" t="n">
        <v>-79.09090909090909</v>
      </c>
      <c r="B1162" t="n">
        <v>-0.9817411518304786</v>
      </c>
      <c r="C1162" t="n">
        <v>-0.1393502241337978</v>
      </c>
      <c r="D1162" t="n">
        <v>0.05</v>
      </c>
    </row>
    <row r="1163">
      <c r="A1163" t="n">
        <v>-76.36363636363636</v>
      </c>
      <c r="B1163" t="n">
        <v>-0.9690981087160034</v>
      </c>
      <c r="C1163" t="n">
        <v>-0.1297036621491912</v>
      </c>
      <c r="D1163" t="n">
        <v>0.05</v>
      </c>
    </row>
    <row r="1164">
      <c r="A1164" t="n">
        <v>-73.63636363636364</v>
      </c>
      <c r="B1164" t="n">
        <v>-0.9563195265044439</v>
      </c>
      <c r="C1164" t="n">
        <v>-0.1314135149672735</v>
      </c>
      <c r="D1164" t="n">
        <v>0.05</v>
      </c>
    </row>
    <row r="1165">
      <c r="A1165" t="n">
        <v>-70.90909090909091</v>
      </c>
      <c r="B1165" t="n">
        <v>-0.943659460067596</v>
      </c>
      <c r="C1165" t="n">
        <v>-0.1311824124149489</v>
      </c>
      <c r="D1165" t="n">
        <v>0.05</v>
      </c>
    </row>
    <row r="1166">
      <c r="A1166" t="n">
        <v>-68.18181818181819</v>
      </c>
      <c r="B1166" t="n">
        <v>-0.9281209753737797</v>
      </c>
      <c r="C1166" t="n">
        <v>-0.1290022922346382</v>
      </c>
      <c r="D1166" t="n">
        <v>0.05</v>
      </c>
    </row>
    <row r="1167">
      <c r="A1167" t="n">
        <v>-65.45454545454545</v>
      </c>
      <c r="B1167" t="n">
        <v>-0.9096231098293315</v>
      </c>
      <c r="C1167" t="n">
        <v>-0.1295881600893826</v>
      </c>
      <c r="D1167" t="n">
        <v>0.05</v>
      </c>
    </row>
    <row r="1168">
      <c r="A1168" t="n">
        <v>-62.72727272727273</v>
      </c>
      <c r="B1168" t="n">
        <v>-0.8876876837587954</v>
      </c>
      <c r="C1168" t="n">
        <v>-0.1290490853637452</v>
      </c>
      <c r="D1168" t="n">
        <v>0.05</v>
      </c>
    </row>
    <row r="1169">
      <c r="A1169" t="n">
        <v>-60</v>
      </c>
      <c r="B1169" t="n">
        <v>-0.8657106320780956</v>
      </c>
      <c r="C1169" t="n">
        <v>-0.1292136521297545</v>
      </c>
      <c r="D1169" t="n">
        <v>0.05</v>
      </c>
    </row>
    <row r="1170">
      <c r="A1170" t="n">
        <v>-57.27272727272727</v>
      </c>
      <c r="B1170" t="n">
        <v>-0.8403538128089594</v>
      </c>
      <c r="C1170" t="n">
        <v>-0.1229350806564544</v>
      </c>
      <c r="D1170" t="n">
        <v>0.05</v>
      </c>
    </row>
    <row r="1171">
      <c r="A1171" t="n">
        <v>-54.54545454545455</v>
      </c>
      <c r="B1171" t="n">
        <v>-0.8120519203094623</v>
      </c>
      <c r="C1171" t="n">
        <v>-0.1235078902453567</v>
      </c>
      <c r="D1171" t="n">
        <v>0.05</v>
      </c>
    </row>
    <row r="1172">
      <c r="A1172" t="n">
        <v>-51.81818181818182</v>
      </c>
      <c r="B1172" t="n">
        <v>-0.7845885771022949</v>
      </c>
      <c r="C1172" t="n">
        <v>-0.02444633078925342</v>
      </c>
      <c r="D1172" t="n">
        <v>0.05</v>
      </c>
    </row>
    <row r="1173">
      <c r="A1173" t="n">
        <v>-49.09090909090909</v>
      </c>
      <c r="B1173" t="n">
        <v>-0.7562571433478046</v>
      </c>
      <c r="C1173" t="n">
        <v>0.03420912351393013</v>
      </c>
      <c r="D1173" t="n">
        <v>0.05</v>
      </c>
    </row>
    <row r="1174">
      <c r="A1174" t="n">
        <v>-46.36363636363637</v>
      </c>
      <c r="B1174" t="n">
        <v>-0.7222346886679387</v>
      </c>
      <c r="C1174" t="n">
        <v>0.03689688008011448</v>
      </c>
      <c r="D1174" t="n">
        <v>0.05</v>
      </c>
    </row>
    <row r="1175">
      <c r="A1175" t="n">
        <v>-43.63636363636364</v>
      </c>
      <c r="B1175" t="n">
        <v>-0.6880315410630276</v>
      </c>
      <c r="C1175" t="n">
        <v>0.03400093351038838</v>
      </c>
      <c r="D1175" t="n">
        <v>0.05</v>
      </c>
    </row>
    <row r="1176">
      <c r="A1176" t="n">
        <v>-40.90909090909091</v>
      </c>
      <c r="B1176" t="n">
        <v>-0.6555206452382288</v>
      </c>
      <c r="C1176" t="n">
        <v>0.03530991736814881</v>
      </c>
      <c r="D1176" t="n">
        <v>0.05</v>
      </c>
    </row>
    <row r="1177">
      <c r="A1177" t="n">
        <v>-38.18181818181819</v>
      </c>
      <c r="B1177" t="n">
        <v>-0.6165237737966039</v>
      </c>
      <c r="C1177" t="n">
        <v>0.03530991736814881</v>
      </c>
      <c r="D1177" t="n">
        <v>0.05</v>
      </c>
    </row>
    <row r="1178">
      <c r="A1178" t="n">
        <v>-35.45454545454546</v>
      </c>
      <c r="B1178" t="n">
        <v>-0.5795426536600072</v>
      </c>
      <c r="C1178" t="n">
        <v>0.03412113900269265</v>
      </c>
      <c r="D1178" t="n">
        <v>0.05</v>
      </c>
    </row>
    <row r="1179">
      <c r="A1179" t="n">
        <v>-32.72727272727273</v>
      </c>
      <c r="B1179" t="n">
        <v>-0.5387445603928902</v>
      </c>
      <c r="C1179" t="n">
        <v>0.03330188512859363</v>
      </c>
      <c r="D1179" t="n">
        <v>0.05</v>
      </c>
    </row>
    <row r="1180">
      <c r="A1180" t="n">
        <v>-30.00000000000001</v>
      </c>
      <c r="B1180" t="n">
        <v>-0.4964860981285823</v>
      </c>
      <c r="C1180" t="n">
        <v>0.0381333495339373</v>
      </c>
      <c r="D1180" t="n">
        <v>0.05</v>
      </c>
    </row>
    <row r="1181">
      <c r="A1181" t="n">
        <v>-27.27272727272728</v>
      </c>
      <c r="B1181" t="n">
        <v>-0.4595126437101543</v>
      </c>
      <c r="C1181" t="n">
        <v>0.03369243591379245</v>
      </c>
      <c r="D1181" t="n">
        <v>0.05</v>
      </c>
    </row>
    <row r="1182">
      <c r="A1182" t="n">
        <v>-24.54545454545455</v>
      </c>
      <c r="B1182" t="n">
        <v>-0.4172727665868943</v>
      </c>
      <c r="C1182" t="n">
        <v>0.03243250053419503</v>
      </c>
      <c r="D1182" t="n">
        <v>0.05</v>
      </c>
    </row>
    <row r="1183">
      <c r="A1183" t="n">
        <v>-21.81818181818183</v>
      </c>
      <c r="B1183" t="n">
        <v>-0.370968816564701</v>
      </c>
      <c r="C1183" t="n">
        <v>0.03468155771837189</v>
      </c>
      <c r="D1183" t="n">
        <v>0.05</v>
      </c>
    </row>
    <row r="1184">
      <c r="A1184" t="n">
        <v>-19.09090909090909</v>
      </c>
      <c r="B1184" t="n">
        <v>-0.3246925777792511</v>
      </c>
      <c r="C1184" t="n">
        <v>0.03559015122075008</v>
      </c>
      <c r="D1184" t="n">
        <v>0.05</v>
      </c>
    </row>
    <row r="1185">
      <c r="A1185" t="n">
        <v>-16.36363636363637</v>
      </c>
      <c r="B1185" t="n">
        <v>-0.2817212204849498</v>
      </c>
      <c r="C1185" t="n">
        <v>0.03423940031599518</v>
      </c>
      <c r="D1185" t="n">
        <v>0.05</v>
      </c>
    </row>
    <row r="1186">
      <c r="A1186" t="n">
        <v>-13.63636363636364</v>
      </c>
      <c r="B1186" t="n">
        <v>-0.236196257156054</v>
      </c>
      <c r="C1186" t="n">
        <v>0.0366634397072802</v>
      </c>
      <c r="D1186" t="n">
        <v>0.05</v>
      </c>
    </row>
    <row r="1187">
      <c r="A1187" t="n">
        <v>-10.90909090909092</v>
      </c>
      <c r="B1187" t="n">
        <v>-0.1878323942207122</v>
      </c>
      <c r="C1187" t="n">
        <v>0.0347152596048247</v>
      </c>
      <c r="D1187" t="n">
        <v>0.05</v>
      </c>
    </row>
    <row r="1188">
      <c r="A1188" t="n">
        <v>-8.181818181818187</v>
      </c>
      <c r="B1188" t="n">
        <v>-0.1392613197340247</v>
      </c>
      <c r="C1188" t="n">
        <v>0.03369243591379245</v>
      </c>
      <c r="D1188" t="n">
        <v>0.05</v>
      </c>
    </row>
    <row r="1189">
      <c r="A1189" t="n">
        <v>-5.454545454545467</v>
      </c>
      <c r="B1189" t="n">
        <v>-0.094855388642616</v>
      </c>
      <c r="C1189" t="n">
        <v>0.0343347870382379</v>
      </c>
      <c r="D1189" t="n">
        <v>0.05</v>
      </c>
    </row>
    <row r="1190">
      <c r="A1190" t="n">
        <v>-2.727272727272734</v>
      </c>
      <c r="B1190" t="n">
        <v>-0.04502758080736103</v>
      </c>
      <c r="C1190" t="n">
        <v>0.03238786953729911</v>
      </c>
      <c r="D1190" t="n">
        <v>0.05</v>
      </c>
    </row>
    <row r="1191">
      <c r="A1191" t="n">
        <v>0</v>
      </c>
      <c r="B1191" t="n">
        <v>0.0008649119591661934</v>
      </c>
      <c r="C1191" t="n">
        <v>0.03483961026972405</v>
      </c>
      <c r="D1191" t="n">
        <v>0.05</v>
      </c>
    </row>
    <row r="1192">
      <c r="A1192" t="n">
        <v>2.72727272727272</v>
      </c>
      <c r="B1192" t="n">
        <v>0.04812107389822801</v>
      </c>
      <c r="C1192" t="n">
        <v>0.03549782668839005</v>
      </c>
      <c r="D1192" t="n">
        <v>0.05</v>
      </c>
    </row>
    <row r="1193">
      <c r="A1193" t="n">
        <v>5.454545454545453</v>
      </c>
      <c r="B1193" t="n">
        <v>0.0971162463832502</v>
      </c>
      <c r="C1193" t="n">
        <v>0.03064391719280554</v>
      </c>
      <c r="D1193" t="n">
        <v>0.05</v>
      </c>
    </row>
    <row r="1194">
      <c r="A1194" t="n">
        <v>8.181818181818173</v>
      </c>
      <c r="B1194" t="n">
        <v>0.142557946190235</v>
      </c>
      <c r="C1194" t="n">
        <v>0.03512307206075758</v>
      </c>
      <c r="D1194" t="n">
        <v>0.05</v>
      </c>
    </row>
    <row r="1195">
      <c r="A1195" t="n">
        <v>10.90909090909091</v>
      </c>
      <c r="B1195" t="n">
        <v>0.1902824331212125</v>
      </c>
      <c r="C1195" t="n">
        <v>0.03204403459738005</v>
      </c>
      <c r="D1195" t="n">
        <v>0.05</v>
      </c>
    </row>
    <row r="1196">
      <c r="A1196" t="n">
        <v>13.63636363636363</v>
      </c>
      <c r="B1196" t="n">
        <v>0.233933498980806</v>
      </c>
      <c r="C1196" t="n">
        <v>0.03048852890866247</v>
      </c>
      <c r="D1196" t="n">
        <v>0.05</v>
      </c>
    </row>
    <row r="1197">
      <c r="A1197" t="n">
        <v>16.36363636363636</v>
      </c>
      <c r="B1197" t="n">
        <v>0.2831872800156964</v>
      </c>
      <c r="C1197" t="n">
        <v>0.03292287832369383</v>
      </c>
      <c r="D1197" t="n">
        <v>0.05</v>
      </c>
    </row>
    <row r="1198">
      <c r="A1198" t="n">
        <v>19.09090909090908</v>
      </c>
      <c r="B1198" t="n">
        <v>0.329613918060067</v>
      </c>
      <c r="C1198" t="n">
        <v>0.03516613581775428</v>
      </c>
      <c r="D1198" t="n">
        <v>0.05</v>
      </c>
    </row>
    <row r="1199">
      <c r="A1199" t="n">
        <v>21.81818181818181</v>
      </c>
      <c r="B1199" t="n">
        <v>0.3739634428614532</v>
      </c>
      <c r="C1199" t="n">
        <v>0.03311382620920901</v>
      </c>
      <c r="D1199" t="n">
        <v>0.05</v>
      </c>
    </row>
    <row r="1200">
      <c r="A1200" t="n">
        <v>24.54545454545453</v>
      </c>
      <c r="B1200" t="n">
        <v>0.4168224236846338</v>
      </c>
      <c r="C1200" t="n">
        <v>0.03048799174747042</v>
      </c>
      <c r="D1200" t="n">
        <v>0.05</v>
      </c>
    </row>
    <row r="1201">
      <c r="A1201" t="n">
        <v>27.27272727272727</v>
      </c>
      <c r="B1201" t="n">
        <v>0.4614753944798136</v>
      </c>
      <c r="C1201" t="n">
        <v>0.02864848837489572</v>
      </c>
      <c r="D1201" t="n">
        <v>0.05</v>
      </c>
    </row>
    <row r="1202">
      <c r="A1202" t="n">
        <v>29.99999999999999</v>
      </c>
      <c r="B1202" t="n">
        <v>0.501190597131182</v>
      </c>
      <c r="C1202" t="n">
        <v>0.03502539265829099</v>
      </c>
      <c r="D1202" t="n">
        <v>0.05</v>
      </c>
    </row>
    <row r="1203">
      <c r="A1203" t="n">
        <v>32.72727272727272</v>
      </c>
      <c r="B1203" t="n">
        <v>0.5421503760013425</v>
      </c>
      <c r="C1203" t="n">
        <v>0.03112926854953179</v>
      </c>
      <c r="D1203" t="n">
        <v>0.05</v>
      </c>
    </row>
    <row r="1204">
      <c r="A1204" t="n">
        <v>35.45454545454544</v>
      </c>
      <c r="B1204" t="n">
        <v>0.5812529131562626</v>
      </c>
      <c r="C1204" t="n">
        <v>0.0351186067624713</v>
      </c>
      <c r="D1204" t="n">
        <v>0.05</v>
      </c>
    </row>
    <row r="1205">
      <c r="A1205" t="n">
        <v>38.18181818181816</v>
      </c>
      <c r="B1205" t="n">
        <v>0.6210381366552474</v>
      </c>
      <c r="C1205" t="n">
        <v>0.03369243591379245</v>
      </c>
      <c r="D1205" t="n">
        <v>0.05</v>
      </c>
    </row>
    <row r="1206">
      <c r="A1206" t="n">
        <v>40.90909090909091</v>
      </c>
      <c r="B1206" t="n">
        <v>0.6582649194192708</v>
      </c>
      <c r="C1206" t="n">
        <v>0.03594988329684536</v>
      </c>
      <c r="D1206" t="n">
        <v>0.05</v>
      </c>
    </row>
    <row r="1207">
      <c r="A1207" t="n">
        <v>43.63636363636363</v>
      </c>
      <c r="B1207" t="n">
        <v>0.6920576416244938</v>
      </c>
      <c r="C1207" t="n">
        <v>0.02943661922676842</v>
      </c>
      <c r="D1207" t="n">
        <v>0.05</v>
      </c>
    </row>
    <row r="1208">
      <c r="A1208" t="n">
        <v>46.36363636363635</v>
      </c>
      <c r="B1208" t="n">
        <v>0.7290482365660442</v>
      </c>
      <c r="C1208" t="n">
        <v>0.03369243591379245</v>
      </c>
      <c r="D1208" t="n">
        <v>0.05</v>
      </c>
    </row>
    <row r="1209">
      <c r="A1209" t="n">
        <v>49.09090909090909</v>
      </c>
      <c r="B1209" t="n">
        <v>0.7553524452842527</v>
      </c>
      <c r="C1209" t="n">
        <v>0.03481172064945155</v>
      </c>
      <c r="D1209" t="n">
        <v>0.05</v>
      </c>
    </row>
    <row r="1210">
      <c r="A1210" t="n">
        <v>51.81818181818181</v>
      </c>
      <c r="B1210" t="n">
        <v>0.7880984648184211</v>
      </c>
      <c r="C1210" t="n">
        <v>0.02922911041987443</v>
      </c>
      <c r="D1210" t="n">
        <v>0.05</v>
      </c>
    </row>
    <row r="1211">
      <c r="A1211" t="n">
        <v>54.54545454545453</v>
      </c>
      <c r="B1211" t="n">
        <v>0.8164549263111203</v>
      </c>
      <c r="C1211" t="n">
        <v>0.03165496984425086</v>
      </c>
      <c r="D1211" t="n">
        <v>0.05</v>
      </c>
    </row>
    <row r="1212">
      <c r="A1212" t="n">
        <v>57.27272727272725</v>
      </c>
      <c r="B1212" t="n">
        <v>0.8412185899203899</v>
      </c>
      <c r="C1212" t="n">
        <v>0.0333175610496558</v>
      </c>
      <c r="D1212" t="n">
        <v>0.05</v>
      </c>
    </row>
    <row r="1213">
      <c r="A1213" t="n">
        <v>60</v>
      </c>
      <c r="B1213" t="n">
        <v>0.8665531947922162</v>
      </c>
      <c r="C1213" t="n">
        <v>0.03329722616182979</v>
      </c>
      <c r="D1213" t="n">
        <v>0.05</v>
      </c>
    </row>
    <row r="1214">
      <c r="A1214" t="n">
        <v>62.72727272727272</v>
      </c>
      <c r="B1214" t="n">
        <v>0.8900118242967877</v>
      </c>
      <c r="C1214" t="n">
        <v>0.1206008545678024</v>
      </c>
      <c r="D1214" t="n">
        <v>0.05</v>
      </c>
    </row>
    <row r="1215">
      <c r="A1215" t="n">
        <v>65.45454545454544</v>
      </c>
      <c r="B1215" t="n">
        <v>0.9092256779139147</v>
      </c>
      <c r="C1215" t="n">
        <v>0.5439308977668615</v>
      </c>
      <c r="D1215" t="n">
        <v>0.05</v>
      </c>
    </row>
    <row r="1216">
      <c r="A1216" t="n">
        <v>68.18181818181816</v>
      </c>
      <c r="B1216" t="n">
        <v>0.9271721974224323</v>
      </c>
      <c r="C1216" t="n">
        <v>0.8749193905241608</v>
      </c>
      <c r="D1216" t="n">
        <v>0.05</v>
      </c>
    </row>
    <row r="1217">
      <c r="A1217" t="n">
        <v>70.90909090909091</v>
      </c>
      <c r="B1217" t="n">
        <v>0.9481566638831155</v>
      </c>
      <c r="C1217" t="n">
        <v>0.9823713632630304</v>
      </c>
      <c r="D1217" t="n">
        <v>0.05</v>
      </c>
    </row>
    <row r="1218">
      <c r="A1218" t="n">
        <v>73.63636363636363</v>
      </c>
      <c r="B1218" t="n">
        <v>0.9579269230643834</v>
      </c>
      <c r="C1218" t="n">
        <v>0.9890706443927331</v>
      </c>
      <c r="D1218" t="n">
        <v>0.05</v>
      </c>
    </row>
    <row r="1219">
      <c r="A1219" t="n">
        <v>76.36363636363635</v>
      </c>
      <c r="B1219" t="n">
        <v>0.9698663547716847</v>
      </c>
      <c r="C1219" t="n">
        <v>0.9649803567215282</v>
      </c>
      <c r="D1219" t="n">
        <v>0.05</v>
      </c>
    </row>
    <row r="1220">
      <c r="A1220" t="n">
        <v>79.09090909090907</v>
      </c>
      <c r="B1220" t="n">
        <v>0.9812969186573322</v>
      </c>
      <c r="C1220" t="n">
        <v>0.8733119916462326</v>
      </c>
      <c r="D1220" t="n">
        <v>0.05</v>
      </c>
    </row>
    <row r="1221">
      <c r="A1221" t="n">
        <v>81.81818181818181</v>
      </c>
      <c r="B1221" t="n">
        <v>0.9888302178500946</v>
      </c>
      <c r="C1221" t="n">
        <v>0.8102861527318554</v>
      </c>
      <c r="D1221" t="n">
        <v>0.05</v>
      </c>
    </row>
    <row r="1222">
      <c r="A1222" t="n">
        <v>84.54545454545453</v>
      </c>
      <c r="B1222" t="n">
        <v>0.9953546549866155</v>
      </c>
      <c r="C1222" t="n">
        <v>0.7114718308879229</v>
      </c>
      <c r="D1222" t="n">
        <v>0.05</v>
      </c>
    </row>
    <row r="1223">
      <c r="A1223" t="n">
        <v>87.27272727272725</v>
      </c>
      <c r="B1223" t="n">
        <v>0.9991874969629765</v>
      </c>
      <c r="C1223" t="n">
        <v>0.6116634056093895</v>
      </c>
      <c r="D1223" t="n">
        <v>0.05</v>
      </c>
    </row>
    <row r="1224">
      <c r="A1224" t="n">
        <v>90</v>
      </c>
      <c r="B1224" t="n">
        <v>1.000139454977811</v>
      </c>
      <c r="C1224" t="n">
        <v>0.5223430651879966</v>
      </c>
      <c r="D1224" t="n">
        <v>0.05</v>
      </c>
    </row>
    <row r="1225">
      <c r="A1225" t="n">
        <v>92.72727272727272</v>
      </c>
      <c r="B1225" t="n">
        <v>0.9993306340880841</v>
      </c>
      <c r="C1225" t="n">
        <v>0.4282787266579697</v>
      </c>
      <c r="D1225" t="n">
        <v>0.05</v>
      </c>
    </row>
    <row r="1226">
      <c r="A1226" t="n">
        <v>95.45454545454544</v>
      </c>
      <c r="B1226" t="n">
        <v>0.9954546876133881</v>
      </c>
      <c r="C1226" t="n">
        <v>0.3243791417475697</v>
      </c>
      <c r="D1226" t="n">
        <v>0.05</v>
      </c>
    </row>
    <row r="1227">
      <c r="A1227" t="n">
        <v>98.18181818181816</v>
      </c>
      <c r="B1227" t="n">
        <v>0.9896797271754205</v>
      </c>
      <c r="C1227" t="n">
        <v>0.216656048036331</v>
      </c>
      <c r="D1227" t="n">
        <v>0.05</v>
      </c>
    </row>
    <row r="1228">
      <c r="A1228" t="n">
        <v>100.9090909090909</v>
      </c>
      <c r="B1228" t="n">
        <v>0.9807047415610212</v>
      </c>
      <c r="C1228" t="n">
        <v>0.1585573516146513</v>
      </c>
      <c r="D1228" t="n">
        <v>0.05</v>
      </c>
    </row>
    <row r="1229">
      <c r="A1229" t="n">
        <v>103.6363636363636</v>
      </c>
      <c r="B1229" t="n">
        <v>0.9728941644631965</v>
      </c>
      <c r="C1229" t="n">
        <v>0.1427161546919066</v>
      </c>
      <c r="D1229" t="n">
        <v>0.05</v>
      </c>
    </row>
    <row r="1230">
      <c r="A1230" t="n">
        <v>106.3636363636363</v>
      </c>
      <c r="B1230" t="n">
        <v>0.9574972872641194</v>
      </c>
      <c r="C1230" t="n">
        <v>0.1434700457353849</v>
      </c>
      <c r="D1230" t="n">
        <v>0.05</v>
      </c>
    </row>
    <row r="1231">
      <c r="A1231" t="n">
        <v>109.0909090909091</v>
      </c>
      <c r="B1231" t="n">
        <v>0.9434238696236674</v>
      </c>
      <c r="C1231" t="n">
        <v>0.1458261206736075</v>
      </c>
      <c r="D1231" t="n">
        <v>0.05</v>
      </c>
    </row>
    <row r="1232">
      <c r="A1232" t="n">
        <v>111.8181818181818</v>
      </c>
      <c r="B1232" t="n">
        <v>0.9277989325102561</v>
      </c>
      <c r="C1232" t="n">
        <v>0.1401131877267006</v>
      </c>
      <c r="D1232" t="n">
        <v>0.05</v>
      </c>
    </row>
    <row r="1233">
      <c r="A1233" t="n">
        <v>114.5454545454545</v>
      </c>
      <c r="B1233" t="n">
        <v>0.909413532973703</v>
      </c>
      <c r="C1233" t="n">
        <v>0.1393954648815979</v>
      </c>
      <c r="D1233" t="n">
        <v>0.05</v>
      </c>
    </row>
    <row r="1234">
      <c r="A1234" t="n">
        <v>117.2727272727273</v>
      </c>
      <c r="B1234" t="n">
        <v>0.8892963822300426</v>
      </c>
      <c r="C1234" t="n">
        <v>0.1396484223762907</v>
      </c>
      <c r="D1234" t="n">
        <v>0.05</v>
      </c>
    </row>
    <row r="1235">
      <c r="A1235" t="n">
        <v>120</v>
      </c>
      <c r="B1235" t="n">
        <v>0.8670220860443855</v>
      </c>
      <c r="C1235" t="n">
        <v>0.1391064363306982</v>
      </c>
      <c r="D1235" t="n">
        <v>0.05</v>
      </c>
    </row>
    <row r="1236">
      <c r="A1236" t="n">
        <v>122.7272727272727</v>
      </c>
      <c r="B1236" t="n">
        <v>0.840861443978444</v>
      </c>
      <c r="C1236" t="n">
        <v>0.1393836698162835</v>
      </c>
      <c r="D1236" t="n">
        <v>0.05</v>
      </c>
    </row>
    <row r="1237">
      <c r="A1237" t="n">
        <v>125.4545454545454</v>
      </c>
      <c r="B1237" t="n">
        <v>0.813837841381427</v>
      </c>
      <c r="C1237" t="n">
        <v>0.1376857978736004</v>
      </c>
      <c r="D1237" t="n">
        <v>0.05</v>
      </c>
    </row>
    <row r="1238">
      <c r="A1238" t="n">
        <v>128.1818181818182</v>
      </c>
      <c r="B1238" t="n">
        <v>0.7866772924878523</v>
      </c>
      <c r="C1238" t="n">
        <v>0.04295663591055838</v>
      </c>
      <c r="D1238" t="n">
        <v>0.05</v>
      </c>
    </row>
    <row r="1239">
      <c r="A1239" t="n">
        <v>130.9090909090909</v>
      </c>
      <c r="B1239" t="n">
        <v>0.7555259915265211</v>
      </c>
      <c r="C1239" t="n">
        <v>-0.01978261847930667</v>
      </c>
      <c r="D1239" t="n">
        <v>0.05</v>
      </c>
    </row>
    <row r="1240">
      <c r="A1240" t="n">
        <v>133.6363636363636</v>
      </c>
      <c r="B1240" t="n">
        <v>0.724139784499119</v>
      </c>
      <c r="C1240" t="n">
        <v>-0.02082746510401754</v>
      </c>
      <c r="D1240" t="n">
        <v>0.05</v>
      </c>
    </row>
    <row r="1241">
      <c r="A1241" t="n">
        <v>136.3636363636363</v>
      </c>
      <c r="B1241" t="n">
        <v>0.6931493006083385</v>
      </c>
      <c r="C1241" t="n">
        <v>-0.01859773489029339</v>
      </c>
      <c r="D1241" t="n">
        <v>0.05</v>
      </c>
    </row>
    <row r="1242">
      <c r="A1242" t="n">
        <v>139.0909090909091</v>
      </c>
      <c r="B1242" t="n">
        <v>0.6593512233493022</v>
      </c>
      <c r="C1242" t="n">
        <v>-0.02285954647346531</v>
      </c>
      <c r="D1242" t="n">
        <v>0.05</v>
      </c>
    </row>
    <row r="1243">
      <c r="A1243" t="n">
        <v>141.8181818181818</v>
      </c>
      <c r="B1243" t="n">
        <v>0.6183237728176795</v>
      </c>
      <c r="C1243" t="n">
        <v>-0.02333774735418491</v>
      </c>
      <c r="D1243" t="n">
        <v>0.05</v>
      </c>
    </row>
    <row r="1244">
      <c r="A1244" t="n">
        <v>144.5454545454545</v>
      </c>
      <c r="B1244" t="n">
        <v>0.5824173628668794</v>
      </c>
      <c r="C1244" t="n">
        <v>-0.01848383888351576</v>
      </c>
      <c r="D1244" t="n">
        <v>0.05</v>
      </c>
    </row>
    <row r="1245">
      <c r="A1245" t="n">
        <v>147.2727272727273</v>
      </c>
      <c r="B1245" t="n">
        <v>0.540316192605139</v>
      </c>
      <c r="C1245" t="n">
        <v>-0.02288297677564186</v>
      </c>
      <c r="D1245" t="n">
        <v>0.05</v>
      </c>
    </row>
    <row r="1246">
      <c r="A1246" t="n">
        <v>150</v>
      </c>
      <c r="B1246" t="n">
        <v>0.5002108232346046</v>
      </c>
      <c r="C1246" t="n">
        <v>-0.01913510579767269</v>
      </c>
      <c r="D1246" t="n">
        <v>0.05</v>
      </c>
    </row>
    <row r="1247">
      <c r="A1247" t="n">
        <v>152.7272727272727</v>
      </c>
      <c r="B1247" t="n">
        <v>0.460766080119421</v>
      </c>
      <c r="C1247" t="n">
        <v>-0.02034461010942042</v>
      </c>
      <c r="D1247" t="n">
        <v>0.05</v>
      </c>
    </row>
    <row r="1248">
      <c r="A1248" t="n">
        <v>155.4545454545454</v>
      </c>
      <c r="B1248" t="n">
        <v>0.4164165779121349</v>
      </c>
      <c r="C1248" t="n">
        <v>-0.01913510579767269</v>
      </c>
      <c r="D1248" t="n">
        <v>0.05</v>
      </c>
    </row>
    <row r="1249">
      <c r="A1249" t="n">
        <v>158.1818181818182</v>
      </c>
      <c r="B1249" t="n">
        <v>0.3730789589602707</v>
      </c>
      <c r="C1249" t="n">
        <v>-0.01868803291382945</v>
      </c>
      <c r="D1249" t="n">
        <v>0.05</v>
      </c>
    </row>
    <row r="1250">
      <c r="A1250" t="n">
        <v>160.9090909090909</v>
      </c>
      <c r="B1250" t="n">
        <v>0.328839572690648</v>
      </c>
      <c r="C1250" t="n">
        <v>-0.02010035197688543</v>
      </c>
      <c r="D1250" t="n">
        <v>0.05</v>
      </c>
    </row>
    <row r="1251">
      <c r="A1251" t="n">
        <v>163.6363636363636</v>
      </c>
      <c r="B1251" t="n">
        <v>0.2815513832602169</v>
      </c>
      <c r="C1251" t="n">
        <v>-0.02063569942836987</v>
      </c>
      <c r="D1251" t="n">
        <v>0.05</v>
      </c>
    </row>
    <row r="1252">
      <c r="A1252" t="n">
        <v>166.3636363636363</v>
      </c>
      <c r="B1252" t="n">
        <v>0.2362314725948427</v>
      </c>
      <c r="C1252" t="n">
        <v>-0.01997438415495433</v>
      </c>
      <c r="D1252" t="n">
        <v>0.05</v>
      </c>
    </row>
    <row r="1253">
      <c r="A1253" t="n">
        <v>169.0909090909091</v>
      </c>
      <c r="B1253" t="n">
        <v>0.1890743182750545</v>
      </c>
      <c r="C1253" t="n">
        <v>-0.0196608701826791</v>
      </c>
      <c r="D1253" t="n">
        <v>0.05</v>
      </c>
    </row>
    <row r="1254">
      <c r="A1254" t="n">
        <v>171.8181818181818</v>
      </c>
      <c r="B1254" t="n">
        <v>0.1431635999392622</v>
      </c>
      <c r="C1254" t="n">
        <v>-0.0161644984519955</v>
      </c>
      <c r="D1254" t="n">
        <v>0.05</v>
      </c>
    </row>
    <row r="1255">
      <c r="A1255" t="n">
        <v>174.5454545454545</v>
      </c>
      <c r="B1255" t="n">
        <v>0.0971180636586013</v>
      </c>
      <c r="C1255" t="n">
        <v>-0.01711686554158894</v>
      </c>
      <c r="D1255" t="n">
        <v>0.05</v>
      </c>
    </row>
    <row r="1256">
      <c r="A1256" t="n">
        <v>177.2727272727273</v>
      </c>
      <c r="B1256" t="n">
        <v>0.04941499153851095</v>
      </c>
      <c r="C1256" t="n">
        <v>-0.02056644379250564</v>
      </c>
      <c r="D1256" t="n">
        <v>0.05</v>
      </c>
    </row>
    <row r="1257">
      <c r="A1257" t="n">
        <v>180</v>
      </c>
      <c r="B1257" t="n">
        <v>0.01506805559296414</v>
      </c>
      <c r="C1257" t="n">
        <v>-0.01434370040592871</v>
      </c>
      <c r="D1257" t="n">
        <v>0.05</v>
      </c>
    </row>
    <row r="1261">
      <c r="A1261" t="inlineStr">
        <is>
          <t>L13 Voltolux 8,5 W</t>
        </is>
      </c>
    </row>
    <row r="1262">
      <c r="A1262" t="inlineStr">
        <is>
          <t>Phase_deg</t>
        </is>
      </c>
      <c r="B1262" t="inlineStr">
        <is>
          <t>U_norm</t>
        </is>
      </c>
      <c r="C1262" t="inlineStr">
        <is>
          <t>I_norm</t>
        </is>
      </c>
      <c r="D1262" t="inlineStr">
        <is>
          <t>Threshold5</t>
        </is>
      </c>
      <c r="E1262" t="inlineStr">
        <is>
          <t>Limit60_X</t>
        </is>
      </c>
      <c r="F1262" t="inlineStr">
        <is>
          <t>Limit60_Y</t>
        </is>
      </c>
      <c r="G1262" t="inlineStr">
        <is>
          <t>Limit65_X</t>
        </is>
      </c>
      <c r="H1262" t="inlineStr">
        <is>
          <t>Limit65_Y</t>
        </is>
      </c>
      <c r="I1262" t="inlineStr">
        <is>
          <t>Limit90_X</t>
        </is>
      </c>
      <c r="J1262" t="inlineStr">
        <is>
          <t>Limit90_Y</t>
        </is>
      </c>
      <c r="K1262" t="inlineStr">
        <is>
          <t>Measured_X</t>
        </is>
      </c>
      <c r="L1262" t="inlineStr">
        <is>
          <t>Measured_Y</t>
        </is>
      </c>
    </row>
    <row r="1263">
      <c r="A1263" t="n">
        <v>-90</v>
      </c>
      <c r="B1263" t="n">
        <v>-0.9993576695999253</v>
      </c>
      <c r="C1263" t="n">
        <v>-0.4741255914716422</v>
      </c>
      <c r="D1263" t="n">
        <v>0.05</v>
      </c>
      <c r="E1263" t="n">
        <v>60</v>
      </c>
      <c r="F1263" t="n">
        <v>-0.1</v>
      </c>
      <c r="G1263" t="n">
        <v>65</v>
      </c>
      <c r="H1263" t="n">
        <v>-0.1</v>
      </c>
      <c r="I1263" t="n">
        <v>90</v>
      </c>
      <c r="J1263" t="n">
        <v>-0.1</v>
      </c>
      <c r="K1263" t="n">
        <v>57.34825784422959</v>
      </c>
      <c r="L1263" t="n">
        <v>0.05</v>
      </c>
      <c r="M1263" t="n">
        <v>-90</v>
      </c>
      <c r="N1263" t="n">
        <v>0.05</v>
      </c>
    </row>
    <row r="1264">
      <c r="A1264" t="n">
        <v>-87.27272727272727</v>
      </c>
      <c r="B1264" t="n">
        <v>-0.9966302123220848</v>
      </c>
      <c r="C1264" t="n">
        <v>-0.3725084158460413</v>
      </c>
      <c r="D1264" t="n">
        <v>0.05</v>
      </c>
      <c r="E1264" t="n">
        <v>60</v>
      </c>
      <c r="F1264" t="n">
        <v>1.1</v>
      </c>
      <c r="G1264" t="n">
        <v>65</v>
      </c>
      <c r="H1264" t="n">
        <v>1.1</v>
      </c>
      <c r="I1264" t="n">
        <v>90</v>
      </c>
      <c r="J1264" t="n">
        <v>1.1</v>
      </c>
      <c r="K1264" t="n">
        <v>69.40688777782326</v>
      </c>
      <c r="L1264" t="n">
        <v>1</v>
      </c>
      <c r="M1264" t="n">
        <v>180</v>
      </c>
      <c r="N1264" t="n">
        <v>0.05</v>
      </c>
    </row>
    <row r="1265">
      <c r="A1265" t="n">
        <v>-84.54545454545455</v>
      </c>
      <c r="B1265" t="n">
        <v>-0.9947250623216828</v>
      </c>
      <c r="C1265" t="n">
        <v>-0.2931655643605741</v>
      </c>
      <c r="D1265" t="n">
        <v>0.05</v>
      </c>
      <c r="K1265" t="n">
        <v>132.7240541635684</v>
      </c>
      <c r="L1265" t="n">
        <v>0.05</v>
      </c>
    </row>
    <row r="1266">
      <c r="A1266" t="n">
        <v>-81.81818181818181</v>
      </c>
      <c r="B1266" t="n">
        <v>-0.98810527338576</v>
      </c>
      <c r="C1266" t="n">
        <v>-0.2024496337810543</v>
      </c>
      <c r="D1266" t="n">
        <v>0.05</v>
      </c>
    </row>
    <row r="1267">
      <c r="A1267" t="n">
        <v>-79.09090909090909</v>
      </c>
      <c r="B1267" t="n">
        <v>-0.9820862609831993</v>
      </c>
      <c r="C1267" t="n">
        <v>-0.1522776638395497</v>
      </c>
      <c r="D1267" t="n">
        <v>0.05</v>
      </c>
    </row>
    <row r="1268">
      <c r="A1268" t="n">
        <v>-76.36363636363636</v>
      </c>
      <c r="B1268" t="n">
        <v>-0.9716502222804296</v>
      </c>
      <c r="C1268" t="n">
        <v>-0.1446644968629071</v>
      </c>
      <c r="D1268" t="n">
        <v>0.05</v>
      </c>
    </row>
    <row r="1269">
      <c r="A1269" t="n">
        <v>-73.63636363636364</v>
      </c>
      <c r="B1269" t="n">
        <v>-0.9594009506791529</v>
      </c>
      <c r="C1269" t="n">
        <v>-0.1424323541180612</v>
      </c>
      <c r="D1269" t="n">
        <v>0.05</v>
      </c>
    </row>
    <row r="1270">
      <c r="A1270" t="n">
        <v>-70.90909090909091</v>
      </c>
      <c r="B1270" t="n">
        <v>-0.9437174356841292</v>
      </c>
      <c r="C1270" t="n">
        <v>-0.1425147364252284</v>
      </c>
      <c r="D1270" t="n">
        <v>0.05</v>
      </c>
    </row>
    <row r="1271">
      <c r="A1271" t="n">
        <v>-68.18181818181819</v>
      </c>
      <c r="B1271" t="n">
        <v>-0.9276833788888734</v>
      </c>
      <c r="C1271" t="n">
        <v>-0.1418848456546457</v>
      </c>
      <c r="D1271" t="n">
        <v>0.05</v>
      </c>
    </row>
    <row r="1272">
      <c r="A1272" t="n">
        <v>-65.45454545454545</v>
      </c>
      <c r="B1272" t="n">
        <v>-0.9097308420976442</v>
      </c>
      <c r="C1272" t="n">
        <v>-0.1457192487719196</v>
      </c>
      <c r="D1272" t="n">
        <v>0.05</v>
      </c>
    </row>
    <row r="1273">
      <c r="A1273" t="n">
        <v>-62.72727272727273</v>
      </c>
      <c r="B1273" t="n">
        <v>-0.8895921992445349</v>
      </c>
      <c r="C1273" t="n">
        <v>-0.1406151983872014</v>
      </c>
      <c r="D1273" t="n">
        <v>0.05</v>
      </c>
    </row>
    <row r="1274">
      <c r="A1274" t="n">
        <v>-60</v>
      </c>
      <c r="B1274" t="n">
        <v>-0.8650025128690887</v>
      </c>
      <c r="C1274" t="n">
        <v>-0.1396195621819478</v>
      </c>
      <c r="D1274" t="n">
        <v>0.05</v>
      </c>
    </row>
    <row r="1275">
      <c r="A1275" t="n">
        <v>-57.27272727272727</v>
      </c>
      <c r="B1275" t="n">
        <v>-0.8417311774081297</v>
      </c>
      <c r="C1275" t="n">
        <v>-0.1419982650411426</v>
      </c>
      <c r="D1275" t="n">
        <v>0.05</v>
      </c>
    </row>
    <row r="1276">
      <c r="A1276" t="n">
        <v>-54.54545454545455</v>
      </c>
      <c r="B1276" t="n">
        <v>-0.8129051621235494</v>
      </c>
      <c r="C1276" t="n">
        <v>-0.1396647094179412</v>
      </c>
      <c r="D1276" t="n">
        <v>0.05</v>
      </c>
    </row>
    <row r="1277">
      <c r="A1277" t="n">
        <v>-51.81818181818182</v>
      </c>
      <c r="B1277" t="n">
        <v>-0.786120235927933</v>
      </c>
      <c r="C1277" t="n">
        <v>-0.1403960143346076</v>
      </c>
      <c r="D1277" t="n">
        <v>0.05</v>
      </c>
    </row>
    <row r="1278">
      <c r="A1278" t="n">
        <v>-49.09090909090909</v>
      </c>
      <c r="B1278" t="n">
        <v>-0.7551609506391797</v>
      </c>
      <c r="C1278" t="n">
        <v>-0.134723608105828</v>
      </c>
      <c r="D1278" t="n">
        <v>0.05</v>
      </c>
    </row>
    <row r="1279">
      <c r="A1279" t="n">
        <v>-46.36363636363637</v>
      </c>
      <c r="B1279" t="n">
        <v>-0.7240555847888042</v>
      </c>
      <c r="C1279" t="n">
        <v>-0.001104158360700485</v>
      </c>
      <c r="D1279" t="n">
        <v>0.05</v>
      </c>
    </row>
    <row r="1280">
      <c r="A1280" t="n">
        <v>-43.63636363636364</v>
      </c>
      <c r="B1280" t="n">
        <v>-0.687574690478361</v>
      </c>
      <c r="C1280" t="n">
        <v>0.03999403600509233</v>
      </c>
      <c r="D1280" t="n">
        <v>0.05</v>
      </c>
    </row>
    <row r="1281">
      <c r="A1281" t="n">
        <v>-40.90909090909091</v>
      </c>
      <c r="B1281" t="n">
        <v>-0.6550891610617523</v>
      </c>
      <c r="C1281" t="n">
        <v>0.03511600193055716</v>
      </c>
      <c r="D1281" t="n">
        <v>0.05</v>
      </c>
    </row>
    <row r="1282">
      <c r="A1282" t="n">
        <v>-38.18181818181819</v>
      </c>
      <c r="B1282" t="n">
        <v>-0.6169861888010212</v>
      </c>
      <c r="C1282" t="n">
        <v>0.03996112947156523</v>
      </c>
      <c r="D1282" t="n">
        <v>0.05</v>
      </c>
    </row>
    <row r="1283">
      <c r="A1283" t="n">
        <v>-35.45454545454546</v>
      </c>
      <c r="B1283" t="n">
        <v>-0.5793782184201688</v>
      </c>
      <c r="C1283" t="n">
        <v>0.03765017917560941</v>
      </c>
      <c r="D1283" t="n">
        <v>0.05</v>
      </c>
    </row>
    <row r="1284">
      <c r="A1284" t="n">
        <v>-32.72727272727273</v>
      </c>
      <c r="B1284" t="n">
        <v>-0.5403100433341798</v>
      </c>
      <c r="C1284" t="n">
        <v>0.03885006186031544</v>
      </c>
      <c r="D1284" t="n">
        <v>0.05</v>
      </c>
    </row>
    <row r="1285">
      <c r="A1285" t="n">
        <v>-30.00000000000001</v>
      </c>
      <c r="B1285" t="n">
        <v>-0.4977452921613324</v>
      </c>
      <c r="C1285" t="n">
        <v>0.03787322649118698</v>
      </c>
      <c r="D1285" t="n">
        <v>0.05</v>
      </c>
    </row>
    <row r="1286">
      <c r="A1286" t="n">
        <v>-27.27272727272728</v>
      </c>
      <c r="B1286" t="n">
        <v>-0.455777479025379</v>
      </c>
      <c r="C1286" t="n">
        <v>0.03684202608290791</v>
      </c>
      <c r="D1286" t="n">
        <v>0.05</v>
      </c>
    </row>
    <row r="1287">
      <c r="A1287" t="n">
        <v>-24.54545454545455</v>
      </c>
      <c r="B1287" t="n">
        <v>-0.4133152761568863</v>
      </c>
      <c r="C1287" t="n">
        <v>0.03835954382051036</v>
      </c>
      <c r="D1287" t="n">
        <v>0.05</v>
      </c>
    </row>
    <row r="1288">
      <c r="A1288" t="n">
        <v>-21.81818181818183</v>
      </c>
      <c r="B1288" t="n">
        <v>-0.37242467855737</v>
      </c>
      <c r="C1288" t="n">
        <v>0.0347849807627738</v>
      </c>
      <c r="D1288" t="n">
        <v>0.05</v>
      </c>
    </row>
    <row r="1289">
      <c r="A1289" t="n">
        <v>-19.09090909090909</v>
      </c>
      <c r="B1289" t="n">
        <v>-0.3249784992277975</v>
      </c>
      <c r="C1289" t="n">
        <v>0.03732413701380009</v>
      </c>
      <c r="D1289" t="n">
        <v>0.05</v>
      </c>
    </row>
    <row r="1290">
      <c r="A1290" t="n">
        <v>-16.36363636363637</v>
      </c>
      <c r="B1290" t="n">
        <v>-0.2800919363296836</v>
      </c>
      <c r="C1290" t="n">
        <v>0.03699146146722891</v>
      </c>
      <c r="D1290" t="n">
        <v>0.05</v>
      </c>
    </row>
    <row r="1291">
      <c r="A1291" t="n">
        <v>-13.63636363636364</v>
      </c>
      <c r="B1291" t="n">
        <v>-0.2327903497342327</v>
      </c>
      <c r="C1291" t="n">
        <v>0.03690149576489165</v>
      </c>
      <c r="D1291" t="n">
        <v>0.05</v>
      </c>
    </row>
    <row r="1292">
      <c r="A1292" t="n">
        <v>-10.90909090909092</v>
      </c>
      <c r="B1292" t="n">
        <v>-0.1865853276346231</v>
      </c>
      <c r="C1292" t="n">
        <v>0.03772202645361535</v>
      </c>
      <c r="D1292" t="n">
        <v>0.05</v>
      </c>
    </row>
    <row r="1293">
      <c r="A1293" t="n">
        <v>-8.181818181818187</v>
      </c>
      <c r="B1293" t="n">
        <v>-0.1401257344296558</v>
      </c>
      <c r="C1293" t="n">
        <v>0.03657047459710835</v>
      </c>
      <c r="D1293" t="n">
        <v>0.05</v>
      </c>
    </row>
    <row r="1294">
      <c r="A1294" t="n">
        <v>-5.454545454545467</v>
      </c>
      <c r="B1294" t="n">
        <v>-0.09163145093735135</v>
      </c>
      <c r="C1294" t="n">
        <v>0.0346355453784528</v>
      </c>
      <c r="D1294" t="n">
        <v>0.05</v>
      </c>
    </row>
    <row r="1295">
      <c r="A1295" t="n">
        <v>-2.727272727272734</v>
      </c>
      <c r="B1295" t="n">
        <v>-0.04500390549070387</v>
      </c>
      <c r="C1295" t="n">
        <v>0.03454227091853989</v>
      </c>
      <c r="D1295" t="n">
        <v>0.05</v>
      </c>
    </row>
    <row r="1296">
      <c r="A1296" t="n">
        <v>0</v>
      </c>
      <c r="B1296" t="n">
        <v>0.001486101429284849</v>
      </c>
      <c r="C1296" t="n">
        <v>0.03576769338227831</v>
      </c>
      <c r="D1296" t="n">
        <v>0.05</v>
      </c>
    </row>
    <row r="1297">
      <c r="A1297" t="n">
        <v>2.72727272727272</v>
      </c>
      <c r="B1297" t="n">
        <v>0.0475950817097149</v>
      </c>
      <c r="C1297" t="n">
        <v>0.03703892588657931</v>
      </c>
      <c r="D1297" t="n">
        <v>0.05</v>
      </c>
    </row>
    <row r="1298">
      <c r="A1298" t="n">
        <v>5.454545454545453</v>
      </c>
      <c r="B1298" t="n">
        <v>0.09632354467130477</v>
      </c>
      <c r="C1298" t="n">
        <v>0.0347271654595779</v>
      </c>
      <c r="D1298" t="n">
        <v>0.05</v>
      </c>
    </row>
    <row r="1299">
      <c r="A1299" t="n">
        <v>8.181818181818173</v>
      </c>
      <c r="B1299" t="n">
        <v>0.1439725491605418</v>
      </c>
      <c r="C1299" t="n">
        <v>0.03576769338227831</v>
      </c>
      <c r="D1299" t="n">
        <v>0.05</v>
      </c>
    </row>
    <row r="1300">
      <c r="A1300" t="n">
        <v>10.90909090909091</v>
      </c>
      <c r="B1300" t="n">
        <v>0.191134101415726</v>
      </c>
      <c r="C1300" t="n">
        <v>0.03520596763289439</v>
      </c>
      <c r="D1300" t="n">
        <v>0.05</v>
      </c>
    </row>
    <row r="1301">
      <c r="A1301" t="n">
        <v>13.63636363636363</v>
      </c>
      <c r="B1301" t="n">
        <v>0.234823782445144</v>
      </c>
      <c r="C1301" t="n">
        <v>0.03963593724544742</v>
      </c>
      <c r="D1301" t="n">
        <v>0.05</v>
      </c>
    </row>
    <row r="1302">
      <c r="A1302" t="n">
        <v>16.36363636363636</v>
      </c>
      <c r="B1302" t="n">
        <v>0.281612994306021</v>
      </c>
      <c r="C1302" t="n">
        <v>0.03602194454388476</v>
      </c>
      <c r="D1302" t="n">
        <v>0.05</v>
      </c>
    </row>
    <row r="1303">
      <c r="A1303" t="n">
        <v>19.09090909090908</v>
      </c>
      <c r="B1303" t="n">
        <v>0.3310066022008982</v>
      </c>
      <c r="C1303" t="n">
        <v>0.034651695073765</v>
      </c>
      <c r="D1303" t="n">
        <v>0.05</v>
      </c>
    </row>
    <row r="1304">
      <c r="A1304" t="n">
        <v>21.81818181818181</v>
      </c>
      <c r="B1304" t="n">
        <v>0.372506332754919</v>
      </c>
      <c r="C1304" t="n">
        <v>0.03355790392024754</v>
      </c>
      <c r="D1304" t="n">
        <v>0.05</v>
      </c>
    </row>
    <row r="1305">
      <c r="A1305" t="n">
        <v>24.54545454545453</v>
      </c>
      <c r="B1305" t="n">
        <v>0.4160377588247697</v>
      </c>
      <c r="C1305" t="n">
        <v>0.0370182241188882</v>
      </c>
      <c r="D1305" t="n">
        <v>0.05</v>
      </c>
    </row>
    <row r="1306">
      <c r="A1306" t="n">
        <v>27.27272727272727</v>
      </c>
      <c r="B1306" t="n">
        <v>0.4590084485388709</v>
      </c>
      <c r="C1306" t="n">
        <v>0.03715229605890624</v>
      </c>
      <c r="D1306" t="n">
        <v>0.05</v>
      </c>
    </row>
    <row r="1307">
      <c r="A1307" t="n">
        <v>29.99999999999999</v>
      </c>
      <c r="B1307" t="n">
        <v>0.500670885749163</v>
      </c>
      <c r="C1307" t="n">
        <v>0.03587891402630745</v>
      </c>
      <c r="D1307" t="n">
        <v>0.05</v>
      </c>
    </row>
    <row r="1308">
      <c r="A1308" t="n">
        <v>32.72727272727272</v>
      </c>
      <c r="B1308" t="n">
        <v>0.5421764432935334</v>
      </c>
      <c r="C1308" t="n">
        <v>0.03339977203086882</v>
      </c>
      <c r="D1308" t="n">
        <v>0.05</v>
      </c>
    </row>
    <row r="1309">
      <c r="A1309" t="n">
        <v>35.45454545454544</v>
      </c>
      <c r="B1309" t="n">
        <v>0.5823038284585973</v>
      </c>
      <c r="C1309" t="n">
        <v>0.03575734249843277</v>
      </c>
      <c r="D1309" t="n">
        <v>0.05</v>
      </c>
    </row>
    <row r="1310">
      <c r="A1310" t="n">
        <v>38.18181818181816</v>
      </c>
      <c r="B1310" t="n">
        <v>0.620322192143024</v>
      </c>
      <c r="C1310" t="n">
        <v>0.03421124975075653</v>
      </c>
      <c r="D1310" t="n">
        <v>0.05</v>
      </c>
    </row>
    <row r="1311">
      <c r="A1311" t="n">
        <v>40.90909090909091</v>
      </c>
      <c r="B1311" t="n">
        <v>0.6555437011180364</v>
      </c>
      <c r="C1311" t="n">
        <v>0.03421124975075653</v>
      </c>
      <c r="D1311" t="n">
        <v>0.05</v>
      </c>
    </row>
    <row r="1312">
      <c r="A1312" t="n">
        <v>43.63636363636363</v>
      </c>
      <c r="B1312" t="n">
        <v>0.6912983791743368</v>
      </c>
      <c r="C1312" t="n">
        <v>0.03504783574351569</v>
      </c>
      <c r="D1312" t="n">
        <v>0.05</v>
      </c>
    </row>
    <row r="1313">
      <c r="A1313" t="n">
        <v>46.36363636363635</v>
      </c>
      <c r="B1313" t="n">
        <v>0.7243899577066064</v>
      </c>
      <c r="C1313" t="n">
        <v>0.03699906007426389</v>
      </c>
      <c r="D1313" t="n">
        <v>0.05</v>
      </c>
    </row>
    <row r="1314">
      <c r="A1314" t="n">
        <v>49.09090909090909</v>
      </c>
      <c r="B1314" t="n">
        <v>0.7560453157103992</v>
      </c>
      <c r="C1314" t="n">
        <v>0.0319807572734661</v>
      </c>
      <c r="D1314" t="n">
        <v>0.05</v>
      </c>
    </row>
    <row r="1315">
      <c r="A1315" t="n">
        <v>51.81818181818181</v>
      </c>
      <c r="B1315" t="n">
        <v>0.7889084887396395</v>
      </c>
      <c r="C1315" t="n">
        <v>0.03564061414443621</v>
      </c>
      <c r="D1315" t="n">
        <v>0.05</v>
      </c>
    </row>
    <row r="1316">
      <c r="A1316" t="n">
        <v>54.54545454545453</v>
      </c>
      <c r="B1316" t="n">
        <v>0.8146811867395469</v>
      </c>
      <c r="C1316" t="n">
        <v>0.03421124975075653</v>
      </c>
      <c r="D1316" t="n">
        <v>0.05</v>
      </c>
    </row>
    <row r="1317">
      <c r="A1317" t="n">
        <v>57.27272727272725</v>
      </c>
      <c r="B1317" t="n">
        <v>0.8411722402127886</v>
      </c>
      <c r="C1317" t="n">
        <v>0.04524521680770061</v>
      </c>
      <c r="D1317" t="n">
        <v>0.05</v>
      </c>
    </row>
    <row r="1318">
      <c r="A1318" t="n">
        <v>60</v>
      </c>
      <c r="B1318" t="n">
        <v>0.8681160992638212</v>
      </c>
      <c r="C1318" t="n">
        <v>0.1848657093674141</v>
      </c>
      <c r="D1318" t="n">
        <v>0.05</v>
      </c>
    </row>
    <row r="1319">
      <c r="A1319" t="n">
        <v>62.72727272727272</v>
      </c>
      <c r="B1319" t="n">
        <v>0.8857793037835133</v>
      </c>
      <c r="C1319" t="n">
        <v>0.4842182508646781</v>
      </c>
      <c r="D1319" t="n">
        <v>0.05</v>
      </c>
    </row>
    <row r="1320">
      <c r="A1320" t="n">
        <v>65.45454545454544</v>
      </c>
      <c r="B1320" t="n">
        <v>0.9071682475747881</v>
      </c>
      <c r="C1320" t="n">
        <v>0.8491587684611266</v>
      </c>
      <c r="D1320" t="n">
        <v>0.05</v>
      </c>
    </row>
    <row r="1321">
      <c r="A1321" t="n">
        <v>68.18181818181816</v>
      </c>
      <c r="B1321" t="n">
        <v>0.926422368172534</v>
      </c>
      <c r="C1321" t="n">
        <v>0.9909564768343934</v>
      </c>
      <c r="D1321" t="n">
        <v>0.05</v>
      </c>
    </row>
    <row r="1322">
      <c r="A1322" t="n">
        <v>70.90909090909091</v>
      </c>
      <c r="B1322" t="n">
        <v>0.9437135250658824</v>
      </c>
      <c r="C1322" t="n">
        <v>0.9861676461740895</v>
      </c>
      <c r="D1322" t="n">
        <v>0.05</v>
      </c>
    </row>
    <row r="1323">
      <c r="A1323" t="n">
        <v>73.63636363636363</v>
      </c>
      <c r="B1323" t="n">
        <v>0.9594458707975088</v>
      </c>
      <c r="C1323" t="n">
        <v>0.9496914122799818</v>
      </c>
      <c r="D1323" t="n">
        <v>0.05</v>
      </c>
    </row>
    <row r="1324">
      <c r="A1324" t="n">
        <v>76.36363636363635</v>
      </c>
      <c r="B1324" t="n">
        <v>0.9722541622500772</v>
      </c>
      <c r="C1324" t="n">
        <v>0.9119280481865362</v>
      </c>
      <c r="D1324" t="n">
        <v>0.05</v>
      </c>
    </row>
    <row r="1325">
      <c r="A1325" t="n">
        <v>79.09090909090907</v>
      </c>
      <c r="B1325" t="n">
        <v>0.9821627459483792</v>
      </c>
      <c r="C1325" t="n">
        <v>0.8181758235552626</v>
      </c>
      <c r="D1325" t="n">
        <v>0.05</v>
      </c>
    </row>
    <row r="1326">
      <c r="A1326" t="n">
        <v>81.81818181818181</v>
      </c>
      <c r="B1326" t="n">
        <v>0.9905676224295861</v>
      </c>
      <c r="C1326" t="n">
        <v>0.7579604642896828</v>
      </c>
      <c r="D1326" t="n">
        <v>0.05</v>
      </c>
    </row>
    <row r="1327">
      <c r="A1327" t="n">
        <v>84.54545454545453</v>
      </c>
      <c r="B1327" t="n">
        <v>0.9937901197909091</v>
      </c>
      <c r="C1327" t="n">
        <v>0.6733541547558105</v>
      </c>
      <c r="D1327" t="n">
        <v>0.05</v>
      </c>
    </row>
    <row r="1328">
      <c r="A1328" t="n">
        <v>87.27272727272725</v>
      </c>
      <c r="B1328" t="n">
        <v>0.9990135888520338</v>
      </c>
      <c r="C1328" t="n">
        <v>0.5674696223388082</v>
      </c>
      <c r="D1328" t="n">
        <v>0.05</v>
      </c>
    </row>
    <row r="1329">
      <c r="A1329" t="n">
        <v>90</v>
      </c>
      <c r="B1329" t="n">
        <v>1.000135186050052</v>
      </c>
      <c r="C1329" t="n">
        <v>0.4999004828334271</v>
      </c>
      <c r="D1329" t="n">
        <v>0.05</v>
      </c>
    </row>
    <row r="1330">
      <c r="A1330" t="n">
        <v>92.72727272727272</v>
      </c>
      <c r="B1330" t="n">
        <v>1.000990043793679</v>
      </c>
      <c r="C1330" t="n">
        <v>0.4036113749543212</v>
      </c>
      <c r="D1330" t="n">
        <v>0.05</v>
      </c>
    </row>
    <row r="1331">
      <c r="A1331" t="n">
        <v>95.45454545454544</v>
      </c>
      <c r="B1331" t="n">
        <v>0.9969834900713741</v>
      </c>
      <c r="C1331" t="n">
        <v>0.3145108463913313</v>
      </c>
      <c r="D1331" t="n">
        <v>0.05</v>
      </c>
    </row>
    <row r="1332">
      <c r="A1332" t="n">
        <v>98.18181818181816</v>
      </c>
      <c r="B1332" t="n">
        <v>0.9921416601424371</v>
      </c>
      <c r="C1332" t="n">
        <v>0.2239998224951583</v>
      </c>
      <c r="D1332" t="n">
        <v>0.05</v>
      </c>
    </row>
    <row r="1333">
      <c r="A1333" t="n">
        <v>100.9090909090909</v>
      </c>
      <c r="B1333" t="n">
        <v>0.9829786762826433</v>
      </c>
      <c r="C1333" t="n">
        <v>0.1660605319822249</v>
      </c>
      <c r="D1333" t="n">
        <v>0.05</v>
      </c>
    </row>
    <row r="1334">
      <c r="A1334" t="n">
        <v>103.6363636363636</v>
      </c>
      <c r="B1334" t="n">
        <v>0.9724017805783126</v>
      </c>
      <c r="C1334" t="n">
        <v>0.1613185245809658</v>
      </c>
      <c r="D1334" t="n">
        <v>0.05</v>
      </c>
    </row>
    <row r="1335">
      <c r="A1335" t="n">
        <v>106.3636363636363</v>
      </c>
      <c r="B1335" t="n">
        <v>0.9604581889433884</v>
      </c>
      <c r="C1335" t="n">
        <v>0.1597789313603631</v>
      </c>
      <c r="D1335" t="n">
        <v>0.05</v>
      </c>
    </row>
    <row r="1336">
      <c r="A1336" t="n">
        <v>109.0909090909091</v>
      </c>
      <c r="B1336" t="n">
        <v>0.9449357348684972</v>
      </c>
      <c r="C1336" t="n">
        <v>0.1568651375985255</v>
      </c>
      <c r="D1336" t="n">
        <v>0.05</v>
      </c>
    </row>
    <row r="1337">
      <c r="A1337" t="n">
        <v>111.8181818181818</v>
      </c>
      <c r="B1337" t="n">
        <v>0.9306827238484134</v>
      </c>
      <c r="C1337" t="n">
        <v>0.1581271193023344</v>
      </c>
      <c r="D1337" t="n">
        <v>0.05</v>
      </c>
    </row>
    <row r="1338">
      <c r="A1338" t="n">
        <v>114.5454545454545</v>
      </c>
      <c r="B1338" t="n">
        <v>0.9099361041938115</v>
      </c>
      <c r="C1338" t="n">
        <v>0.1542495539402063</v>
      </c>
      <c r="D1338" t="n">
        <v>0.05</v>
      </c>
    </row>
    <row r="1339">
      <c r="A1339" t="n">
        <v>117.2727272727273</v>
      </c>
      <c r="B1339" t="n">
        <v>0.8887161035276082</v>
      </c>
      <c r="C1339" t="n">
        <v>0.1537522445739594</v>
      </c>
      <c r="D1339" t="n">
        <v>0.05</v>
      </c>
    </row>
    <row r="1340">
      <c r="A1340" t="n">
        <v>120</v>
      </c>
      <c r="B1340" t="n">
        <v>0.8689173387528124</v>
      </c>
      <c r="C1340" t="n">
        <v>0.1552301793409054</v>
      </c>
      <c r="D1340" t="n">
        <v>0.05</v>
      </c>
    </row>
    <row r="1341">
      <c r="A1341" t="n">
        <v>122.7272727272727</v>
      </c>
      <c r="B1341" t="n">
        <v>0.8422911857537529</v>
      </c>
      <c r="C1341" t="n">
        <v>0.1522263283697279</v>
      </c>
      <c r="D1341" t="n">
        <v>0.05</v>
      </c>
    </row>
    <row r="1342">
      <c r="A1342" t="n">
        <v>125.4545454545454</v>
      </c>
      <c r="B1342" t="n">
        <v>0.8170896238625454</v>
      </c>
      <c r="C1342" t="n">
        <v>0.1537201790454985</v>
      </c>
      <c r="D1342" t="n">
        <v>0.05</v>
      </c>
    </row>
    <row r="1343">
      <c r="A1343" t="n">
        <v>128.1818181818182</v>
      </c>
      <c r="B1343" t="n">
        <v>0.7889492299688959</v>
      </c>
      <c r="C1343" t="n">
        <v>0.1537869244307788</v>
      </c>
      <c r="D1343" t="n">
        <v>0.05</v>
      </c>
    </row>
    <row r="1344">
      <c r="A1344" t="n">
        <v>130.9090909090909</v>
      </c>
      <c r="B1344" t="n">
        <v>0.7552004896458739</v>
      </c>
      <c r="C1344" t="n">
        <v>0.1498333386883467</v>
      </c>
      <c r="D1344" t="n">
        <v>0.05</v>
      </c>
    </row>
    <row r="1345">
      <c r="A1345" t="n">
        <v>133.6363636363636</v>
      </c>
      <c r="B1345" t="n">
        <v>0.7263566812075243</v>
      </c>
      <c r="C1345" t="n">
        <v>0.009887640529465308</v>
      </c>
      <c r="D1345" t="n">
        <v>0.05</v>
      </c>
    </row>
    <row r="1346">
      <c r="A1346" t="n">
        <v>136.3636363636363</v>
      </c>
      <c r="B1346" t="n">
        <v>0.6904419504968604</v>
      </c>
      <c r="C1346" t="n">
        <v>-0.0232823429765751</v>
      </c>
      <c r="D1346" t="n">
        <v>0.05</v>
      </c>
    </row>
    <row r="1347">
      <c r="A1347" t="n">
        <v>139.0909090909091</v>
      </c>
      <c r="B1347" t="n">
        <v>0.6579791029017236</v>
      </c>
      <c r="C1347" t="n">
        <v>-0.02218725396356369</v>
      </c>
      <c r="D1347" t="n">
        <v>0.05</v>
      </c>
    </row>
    <row r="1348">
      <c r="A1348" t="n">
        <v>141.8181818181818</v>
      </c>
      <c r="B1348" t="n">
        <v>0.6210314362864444</v>
      </c>
      <c r="C1348" t="n">
        <v>-0.02609956348951862</v>
      </c>
      <c r="D1348" t="n">
        <v>0.05</v>
      </c>
    </row>
    <row r="1349">
      <c r="A1349" t="n">
        <v>144.5454545454545</v>
      </c>
      <c r="B1349" t="n">
        <v>0.5828626407545123</v>
      </c>
      <c r="C1349" t="n">
        <v>-0.02231873516691816</v>
      </c>
      <c r="D1349" t="n">
        <v>0.05</v>
      </c>
    </row>
    <row r="1350">
      <c r="A1350" t="n">
        <v>147.2727272727273</v>
      </c>
      <c r="B1350" t="n">
        <v>0.5408693968140927</v>
      </c>
      <c r="C1350" t="n">
        <v>-0.01915443507010797</v>
      </c>
      <c r="D1350" t="n">
        <v>0.05</v>
      </c>
    </row>
    <row r="1351">
      <c r="A1351" t="n">
        <v>150</v>
      </c>
      <c r="B1351" t="n">
        <v>0.4998993704675542</v>
      </c>
      <c r="C1351" t="n">
        <v>-0.02475050994083884</v>
      </c>
      <c r="D1351" t="n">
        <v>0.05</v>
      </c>
    </row>
    <row r="1352">
      <c r="A1352" t="n">
        <v>152.7272727272727</v>
      </c>
      <c r="B1352" t="n">
        <v>0.4602936985399765</v>
      </c>
      <c r="C1352" t="n">
        <v>-0.02186448463529003</v>
      </c>
      <c r="D1352" t="n">
        <v>0.05</v>
      </c>
    </row>
    <row r="1353">
      <c r="A1353" t="n">
        <v>155.4545454545454</v>
      </c>
      <c r="B1353" t="n">
        <v>0.4159448576788336</v>
      </c>
      <c r="C1353" t="n">
        <v>-0.0232245850943235</v>
      </c>
      <c r="D1353" t="n">
        <v>0.05</v>
      </c>
    </row>
    <row r="1354">
      <c r="A1354" t="n">
        <v>158.1818181818182</v>
      </c>
      <c r="B1354" t="n">
        <v>0.3731933477182943</v>
      </c>
      <c r="C1354" t="n">
        <v>-0.02346199016121723</v>
      </c>
      <c r="D1354" t="n">
        <v>0.05</v>
      </c>
    </row>
    <row r="1355">
      <c r="A1355" t="n">
        <v>160.9090909090909</v>
      </c>
      <c r="B1355" t="n">
        <v>0.3290897774703214</v>
      </c>
      <c r="C1355" t="n">
        <v>-0.02475050994083884</v>
      </c>
      <c r="D1355" t="n">
        <v>0.05</v>
      </c>
    </row>
    <row r="1356">
      <c r="A1356" t="n">
        <v>163.6363636363636</v>
      </c>
      <c r="B1356" t="n">
        <v>0.2831532225295839</v>
      </c>
      <c r="C1356" t="n">
        <v>-0.0240828289975845</v>
      </c>
      <c r="D1356" t="n">
        <v>0.05</v>
      </c>
    </row>
    <row r="1357">
      <c r="A1357" t="n">
        <v>166.3636363636363</v>
      </c>
      <c r="B1357" t="n">
        <v>0.2370130672235622</v>
      </c>
      <c r="C1357" t="n">
        <v>-0.02352839261553032</v>
      </c>
      <c r="D1357" t="n">
        <v>0.05</v>
      </c>
    </row>
    <row r="1358">
      <c r="A1358" t="n">
        <v>169.0909090909091</v>
      </c>
      <c r="B1358" t="n">
        <v>0.1918985088371462</v>
      </c>
      <c r="C1358" t="n">
        <v>-0.02442328128162405</v>
      </c>
      <c r="D1358" t="n">
        <v>0.05</v>
      </c>
    </row>
    <row r="1359">
      <c r="A1359" t="n">
        <v>171.8181818181818</v>
      </c>
      <c r="B1359" t="n">
        <v>0.145282591662873</v>
      </c>
      <c r="C1359" t="n">
        <v>-0.0209547848338874</v>
      </c>
      <c r="D1359" t="n">
        <v>0.05</v>
      </c>
    </row>
    <row r="1360">
      <c r="A1360" t="n">
        <v>174.5454545454545</v>
      </c>
      <c r="B1360" t="n">
        <v>0.09607659861069995</v>
      </c>
      <c r="C1360" t="n">
        <v>-0.01931442086923504</v>
      </c>
      <c r="D1360" t="n">
        <v>0.05</v>
      </c>
    </row>
    <row r="1361">
      <c r="A1361" t="n">
        <v>177.2727272727273</v>
      </c>
      <c r="B1361" t="n">
        <v>0.04856457451600536</v>
      </c>
      <c r="C1361" t="n">
        <v>-0.02400641041029564</v>
      </c>
      <c r="D1361" t="n">
        <v>0.05</v>
      </c>
    </row>
    <row r="1362">
      <c r="A1362" t="n">
        <v>180</v>
      </c>
      <c r="B1362" t="n">
        <v>0.01087230648865608</v>
      </c>
      <c r="C1362" t="n">
        <v>-0.0232245850943235</v>
      </c>
      <c r="D1362" t="n">
        <v>0.05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2026-10-04T19:29:23Z</dcterms:created>
  <dcterms:modified xmlns:dcterms="http://purl.org/dc/terms/" xmlns:xsi="http://www.w3.org/2001/XMLSchema-instance" xsi:type="dcterms:W3CDTF">2026-10-05T18:44:25Z</dcterms:modified>
</cp:coreProperties>
</file>